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040" activeTab="2"/>
  </bookViews>
  <sheets>
    <sheet name="Estadisticas Enero 2024" sheetId="1" r:id="rId1"/>
    <sheet name="Estadisticas Febrero 2024" sheetId="2" r:id="rId2"/>
    <sheet name="Estadisticas a Marzo 2024" sheetId="3" r:id="rId3"/>
  </sheets>
  <externalReferences>
    <externalReference r:id="rId4"/>
    <externalReference r:id="rId5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3" l="1"/>
  <c r="C23" i="3" s="1"/>
  <c r="F23" i="3" s="1"/>
  <c r="L22" i="3"/>
  <c r="D23" i="3"/>
  <c r="E23" i="3"/>
  <c r="H23" i="3"/>
  <c r="I23" i="3"/>
  <c r="L23" i="3" s="1"/>
  <c r="J23" i="3"/>
  <c r="K2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J61" i="3"/>
  <c r="M44" i="3" s="1"/>
  <c r="J96" i="3"/>
  <c r="J98" i="3"/>
  <c r="J99" i="3"/>
  <c r="J100" i="3"/>
  <c r="I102" i="3"/>
  <c r="J97" i="3" s="1"/>
  <c r="J102" i="3" s="1"/>
  <c r="J134" i="3"/>
  <c r="J139" i="3"/>
  <c r="J144" i="3"/>
  <c r="J150" i="3"/>
  <c r="E156" i="3"/>
  <c r="E157" i="3"/>
  <c r="E158" i="3"/>
  <c r="I161" i="3"/>
  <c r="J156" i="3" s="1"/>
  <c r="E185" i="3"/>
  <c r="J185" i="3"/>
  <c r="E186" i="3"/>
  <c r="J186" i="3"/>
  <c r="J190" i="3" s="1"/>
  <c r="E187" i="3"/>
  <c r="J187" i="3"/>
  <c r="E188" i="3"/>
  <c r="J188" i="3"/>
  <c r="I190" i="3"/>
  <c r="J212" i="3"/>
  <c r="E213" i="3"/>
  <c r="E214" i="3"/>
  <c r="J214" i="3"/>
  <c r="E215" i="3"/>
  <c r="I217" i="3"/>
  <c r="J213" i="3" s="1"/>
  <c r="G251" i="3"/>
  <c r="J157" i="3" l="1"/>
  <c r="J161" i="3" s="1"/>
  <c r="M59" i="3"/>
  <c r="M57" i="3"/>
  <c r="M55" i="3"/>
  <c r="M53" i="3"/>
  <c r="M51" i="3"/>
  <c r="M49" i="3"/>
  <c r="M47" i="3"/>
  <c r="M45" i="3"/>
  <c r="M61" i="3" s="1"/>
  <c r="J159" i="3"/>
  <c r="J215" i="3"/>
  <c r="J217" i="3" s="1"/>
  <c r="J158" i="3"/>
  <c r="M58" i="3"/>
  <c r="M56" i="3"/>
  <c r="M54" i="3"/>
  <c r="M52" i="3"/>
  <c r="M50" i="3"/>
  <c r="M48" i="3"/>
  <c r="M46" i="3"/>
  <c r="F22" i="2"/>
  <c r="C23" i="2" s="1"/>
  <c r="F23" i="2" s="1"/>
  <c r="L22" i="2"/>
  <c r="H23" i="2" s="1"/>
  <c r="L23" i="2" s="1"/>
  <c r="D23" i="2"/>
  <c r="E23" i="2"/>
  <c r="I23" i="2"/>
  <c r="J23" i="2"/>
  <c r="K2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J61" i="2"/>
  <c r="M44" i="2" s="1"/>
  <c r="J96" i="2"/>
  <c r="J98" i="2"/>
  <c r="J99" i="2"/>
  <c r="J100" i="2"/>
  <c r="I102" i="2"/>
  <c r="J97" i="2" s="1"/>
  <c r="J134" i="2"/>
  <c r="J139" i="2"/>
  <c r="J144" i="2"/>
  <c r="J150" i="2"/>
  <c r="E156" i="2"/>
  <c r="J156" i="2"/>
  <c r="E157" i="2"/>
  <c r="E158" i="2"/>
  <c r="J158" i="2"/>
  <c r="I161" i="2"/>
  <c r="J159" i="2" s="1"/>
  <c r="E185" i="2"/>
  <c r="E186" i="2"/>
  <c r="E187" i="2"/>
  <c r="E188" i="2"/>
  <c r="I190" i="2"/>
  <c r="J185" i="2" s="1"/>
  <c r="J212" i="2"/>
  <c r="E213" i="2"/>
  <c r="J213" i="2"/>
  <c r="J217" i="2" s="1"/>
  <c r="E214" i="2"/>
  <c r="J214" i="2"/>
  <c r="E215" i="2"/>
  <c r="J215" i="2"/>
  <c r="I217" i="2"/>
  <c r="G251" i="2"/>
  <c r="J102" i="2" l="1"/>
  <c r="J188" i="2"/>
  <c r="J186" i="2"/>
  <c r="J157" i="2"/>
  <c r="J161" i="2" s="1"/>
  <c r="J187" i="2"/>
  <c r="J190" i="2" s="1"/>
  <c r="M59" i="2"/>
  <c r="M57" i="2"/>
  <c r="M55" i="2"/>
  <c r="M53" i="2"/>
  <c r="M51" i="2"/>
  <c r="M49" i="2"/>
  <c r="M47" i="2"/>
  <c r="M45" i="2"/>
  <c r="M61" i="2" s="1"/>
  <c r="M58" i="2"/>
  <c r="M56" i="2"/>
  <c r="M54" i="2"/>
  <c r="M52" i="2"/>
  <c r="M50" i="2"/>
  <c r="M48" i="2"/>
  <c r="M46" i="2"/>
  <c r="J150" i="1"/>
  <c r="J144" i="1"/>
  <c r="J134" i="1"/>
  <c r="L22" i="1"/>
  <c r="K23" i="1" l="1"/>
  <c r="J23" i="1"/>
  <c r="I23" i="1"/>
  <c r="H23" i="1"/>
  <c r="J139" i="1"/>
  <c r="E49" i="1"/>
  <c r="G251" i="1"/>
  <c r="J61" i="1" l="1"/>
  <c r="F22" i="1" l="1"/>
  <c r="I161" i="1"/>
  <c r="J159" i="1" s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215" i="1"/>
  <c r="E214" i="1"/>
  <c r="E213" i="1"/>
  <c r="E188" i="1"/>
  <c r="E187" i="1"/>
  <c r="E186" i="1"/>
  <c r="E185" i="1"/>
  <c r="E158" i="1"/>
  <c r="E157" i="1"/>
  <c r="E156" i="1"/>
  <c r="M56" i="1"/>
  <c r="D23" i="1" l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I217" i="1"/>
  <c r="J215" i="1" s="1"/>
  <c r="I102" i="1"/>
  <c r="J99" i="1" s="1"/>
  <c r="I190" i="1"/>
  <c r="J185" i="1" s="1"/>
  <c r="F23" i="1" l="1"/>
  <c r="L23" i="1"/>
  <c r="J186" i="1"/>
  <c r="J213" i="1"/>
  <c r="J214" i="1"/>
  <c r="J212" i="1"/>
  <c r="J98" i="1"/>
  <c r="J97" i="1"/>
  <c r="J188" i="1"/>
  <c r="J187" i="1"/>
  <c r="J96" i="1"/>
  <c r="J100" i="1"/>
  <c r="M61" i="1"/>
  <c r="J190" i="1" l="1"/>
  <c r="J217" i="1"/>
  <c r="J102" i="1"/>
  <c r="J157" i="1" l="1"/>
  <c r="J158" i="1"/>
  <c r="J156" i="1"/>
  <c r="J161" i="1" l="1"/>
</calcChain>
</file>

<file path=xl/sharedStrings.xml><?xml version="1.0" encoding="utf-8"?>
<sst xmlns="http://schemas.openxmlformats.org/spreadsheetml/2006/main" count="180" uniqueCount="51">
  <si>
    <t>SOLICITUDES POR TIPO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</si>
  <si>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</si>
  <si>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</si>
  <si>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</si>
  <si>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</si>
  <si>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</si>
  <si>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</si>
  <si>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</si>
  <si>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</si>
  <si>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</si>
  <si>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</si>
  <si>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</si>
  <si>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</si>
  <si>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</si>
  <si>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</si>
  <si>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</si>
  <si>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</si>
  <si>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</si>
  <si>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</si>
  <si>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</si>
  <si>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</si>
  <si>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</si>
  <si>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</si>
  <si>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</si>
  <si>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</si>
  <si>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</si>
  <si>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</si>
  <si>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 xml:space="preserve">UNIDAD DE TRANSPARENCIA Sistema DIF Zapopan </t>
  </si>
  <si>
    <t>SOLICITUDES CONTESTADAS POR DIRECCION O DEPARTAMENTO</t>
  </si>
  <si>
    <t>Presidencia</t>
  </si>
  <si>
    <t>Dirección General</t>
  </si>
  <si>
    <t>Dirección Jurídica</t>
  </si>
  <si>
    <t>Dirección de Servicios</t>
  </si>
  <si>
    <t>Dirección de Programas</t>
  </si>
  <si>
    <t>Contraloría</t>
  </si>
  <si>
    <t>Dirección de Planeación</t>
  </si>
  <si>
    <t>Dirección de Administración y Finanzas</t>
  </si>
  <si>
    <t>Fundamental</t>
  </si>
  <si>
    <t>Debido a que las solicitudes de información se envían a diversas de direcciones, el número no es coincidente con el total de solicitudes respondidas en el mes</t>
  </si>
  <si>
    <t>SOLICITUDES REMITIDAS POR EL ITEI U OTROS SUJETOS OBLIGADOS</t>
  </si>
  <si>
    <t xml:space="preserve">  </t>
  </si>
  <si>
    <t xml:space="preserve">Relaciones Públicas y Recaudación de Fondos </t>
  </si>
  <si>
    <t>Unidad de Transparencia</t>
  </si>
  <si>
    <t>SOLICITUDES REMITIDAS POR OTROS SUJETOS OBLIGADOS</t>
  </si>
  <si>
    <t xml:space="preserve"> </t>
  </si>
  <si>
    <t>Coordinación de Archivo</t>
  </si>
  <si>
    <t>SOLICITUD POR SEXO</t>
  </si>
  <si>
    <t>PNT</t>
  </si>
  <si>
    <t>INFORMACIÓN ESTADÍSTICA A ENERO 2024</t>
  </si>
  <si>
    <t>INFORMACIÓN ESTADÍSTICA A FEBRERO 2024</t>
  </si>
  <si>
    <t>INFORMACIÓN ESTADÍSTICA 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</si>
</sst>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4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wrapText="1"/>
    </xf>
    <xf numFmtId="0" fontId="2" fillId="7" borderId="24" xfId="0" applyFont="1" applyFill="1" applyBorder="1"/>
    <xf numFmtId="0" fontId="6" fillId="5" borderId="0" xfId="2" applyFont="1" applyFill="1" applyBorder="1" applyAlignment="1">
      <alignment horizontal="left" wrapText="1"/>
    </xf>
    <xf numFmtId="0" fontId="6" fillId="7" borderId="22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0" fillId="0" borderId="14" xfId="0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9" xfId="2" applyFont="1" applyFill="1" applyBorder="1" applyAlignment="1">
      <alignment horizontal="left" wrapText="1"/>
    </xf>
    <xf numFmtId="0" fontId="6" fillId="7" borderId="21" xfId="2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25" xfId="0" applyFill="1" applyBorder="1" applyAlignment="1">
      <alignment horizontal="center" wrapText="1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0" fillId="7" borderId="26" xfId="0" applyFill="1" applyBorder="1" applyAlignment="1">
      <alignment horizontal="center" wrapText="1"/>
    </xf>
    <xf numFmtId="0" fontId="0" fillId="7" borderId="27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41261696"/>
        <c:axId val="41820544"/>
        <c:axId val="0"/>
      </c:bar3DChart>
      <c:catAx>
        <c:axId val="4126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41820544"/>
        <c:crosses val="autoZero"/>
        <c:auto val="1"/>
        <c:lblAlgn val="ctr"/>
        <c:lblOffset val="100"/>
        <c:noMultiLvlLbl val="0"/>
      </c:catAx>
      <c:valAx>
        <c:axId val="41820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126169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83516032"/>
        <c:axId val="83534208"/>
        <c:axId val="0"/>
      </c:bar3DChart>
      <c:catAx>
        <c:axId val="8351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3534208"/>
        <c:crosses val="autoZero"/>
        <c:auto val="1"/>
        <c:lblAlgn val="ctr"/>
        <c:lblOffset val="100"/>
        <c:noMultiLvlLbl val="0"/>
      </c:catAx>
      <c:valAx>
        <c:axId val="83534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351603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Febrero 2024'!$D$95:$J$95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Febrero 2024'!$E$96:$E$100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Febrero 2024'!$G$96:$G$100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Febrero 2024'!$E$96:$E$100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Febrero 2024'!$H$96:$H$100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Febrero 2024'!$E$96:$E$100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Febrero 2024'!$I$96:$I$100</c:f>
              <c:numCache>
                <c:formatCode>General</c:formatCode>
                <c:ptCount val="5"/>
                <c:pt idx="0">
                  <c:v>8</c:v>
                </c:pt>
                <c:pt idx="1">
                  <c:v>21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3585280"/>
        <c:axId val="83599360"/>
        <c:axId val="0"/>
      </c:bar3DChart>
      <c:catAx>
        <c:axId val="8358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83599360"/>
        <c:crosses val="autoZero"/>
        <c:auto val="1"/>
        <c:lblAlgn val="ctr"/>
        <c:lblOffset val="100"/>
        <c:noMultiLvlLbl val="0"/>
      </c:catAx>
      <c:valAx>
        <c:axId val="83599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35852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Febrero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Febrero 2024'!$F$156:$F$159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Febrero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Febrero 2024'!$H$156:$H$159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Febrero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Febrero 2024'!$G$156:$G$159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Febrero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Febrero 2024'!$I$156:$I$159</c:f>
              <c:numCache>
                <c:formatCode>General</c:formatCode>
                <c:ptCount val="4"/>
                <c:pt idx="0">
                  <c:v>22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Febrero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Febrero 2024'!$J$156:$J$159</c:f>
              <c:numCache>
                <c:formatCode>0%</c:formatCode>
                <c:ptCount val="4"/>
                <c:pt idx="0">
                  <c:v>0.73333333333333328</c:v>
                </c:pt>
                <c:pt idx="1">
                  <c:v>0.26666666666666666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84098048"/>
        <c:axId val="84108032"/>
        <c:axId val="0"/>
      </c:bar3DChart>
      <c:catAx>
        <c:axId val="840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84108032"/>
        <c:crosses val="autoZero"/>
        <c:auto val="1"/>
        <c:lblAlgn val="ctr"/>
        <c:lblOffset val="100"/>
        <c:noMultiLvlLbl val="0"/>
      </c:catAx>
      <c:valAx>
        <c:axId val="84108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409804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Febrero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Febrero 2024'!$F$212:$F$215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Febrero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Febrero 2024'!$G$212:$G$215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Febrero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Febrero 2024'!$H$212:$H$215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Febrero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Febrero 2024'!$I$212:$I$215</c:f>
              <c:numCache>
                <c:formatCode>General</c:formatCode>
                <c:ptCount val="4"/>
                <c:pt idx="0">
                  <c:v>21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Febrero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Febrero 2024'!$J$212:$J$215</c:f>
              <c:numCache>
                <c:formatCode>0%</c:formatCode>
                <c:ptCount val="4"/>
                <c:pt idx="0">
                  <c:v>0.7</c:v>
                </c:pt>
                <c:pt idx="1">
                  <c:v>0.26666666666666666</c:v>
                </c:pt>
                <c:pt idx="2">
                  <c:v>0</c:v>
                </c:pt>
                <c:pt idx="3">
                  <c:v>3.3333333333333333E-2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4203776"/>
        <c:axId val="90521600"/>
        <c:axId val="0"/>
      </c:bar3DChart>
      <c:catAx>
        <c:axId val="842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0521600"/>
        <c:crosses val="autoZero"/>
        <c:auto val="1"/>
        <c:lblAlgn val="ctr"/>
        <c:lblOffset val="100"/>
        <c:noMultiLvlLbl val="0"/>
      </c:catAx>
      <c:valAx>
        <c:axId val="90521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42037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Febrero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Febrero 2024'!$C$22:$E$22</c:f>
              <c:numCache>
                <c:formatCode>General</c:formatCode>
                <c:ptCount val="3"/>
                <c:pt idx="0">
                  <c:v>21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Febrero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Febrero 2024'!$C$23:$E$23</c:f>
              <c:numCache>
                <c:formatCode>0%</c:formatCode>
                <c:ptCount val="3"/>
                <c:pt idx="0">
                  <c:v>0.7</c:v>
                </c:pt>
                <c:pt idx="1">
                  <c:v>0.1</c:v>
                </c:pt>
                <c:pt idx="2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0538368"/>
        <c:axId val="90539904"/>
        <c:axId val="0"/>
      </c:bar3DChart>
      <c:catAx>
        <c:axId val="9053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0539904"/>
        <c:crosses val="autoZero"/>
        <c:auto val="1"/>
        <c:lblAlgn val="ctr"/>
        <c:lblOffset val="100"/>
        <c:noMultiLvlLbl val="0"/>
      </c:catAx>
      <c:valAx>
        <c:axId val="9053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053836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Febrero 2024'!$H$20:$O$20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Febrero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Febrero 2024'!$H$22:$K$22</c:f>
              <c:numCache>
                <c:formatCode>General</c:formatCode>
                <c:ptCount val="4"/>
                <c:pt idx="0">
                  <c:v>8</c:v>
                </c:pt>
                <c:pt idx="1">
                  <c:v>19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Febrero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Febrero 2024'!$H$23:$K$23</c:f>
              <c:numCache>
                <c:formatCode>0%</c:formatCode>
                <c:ptCount val="4"/>
                <c:pt idx="0">
                  <c:v>0.26666666666666666</c:v>
                </c:pt>
                <c:pt idx="1">
                  <c:v>0.6333333333333333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1701248"/>
        <c:axId val="91704704"/>
        <c:axId val="0"/>
      </c:bar3DChart>
      <c:catAx>
        <c:axId val="917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1704704"/>
        <c:crosses val="autoZero"/>
        <c:auto val="1"/>
        <c:lblAlgn val="ctr"/>
        <c:lblOffset val="100"/>
        <c:noMultiLvlLbl val="0"/>
      </c:catAx>
      <c:valAx>
        <c:axId val="91704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170124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Febrero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Febrero 2024'!$G$185:$G$188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Febrero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Febrero 2024'!$H$185:$H$188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Febrero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Febrero 2024'!$I$185:$I$188</c:f>
              <c:numCache>
                <c:formatCode>General</c:formatCode>
                <c:ptCount val="4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Febrero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Febrero 2024'!$J$185:$J$188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302016"/>
        <c:axId val="99312000"/>
        <c:axId val="0"/>
      </c:bar3DChart>
      <c:catAx>
        <c:axId val="9930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9312000"/>
        <c:crosses val="autoZero"/>
        <c:auto val="1"/>
        <c:lblAlgn val="ctr"/>
        <c:lblOffset val="100"/>
        <c:noMultiLvlLbl val="0"/>
      </c:catAx>
      <c:valAx>
        <c:axId val="99312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30201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Febrero 2024'!$E$239:$E$250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Febrero 2024'!$F$239:$F$250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Febrero 2024'!$E$239:$E$250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Febrero 2024'!$G$239:$G$250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47072"/>
        <c:axId val="99352960"/>
        <c:axId val="0"/>
      </c:bar3DChart>
      <c:catAx>
        <c:axId val="993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352960"/>
        <c:crosses val="autoZero"/>
        <c:auto val="1"/>
        <c:lblAlgn val="ctr"/>
        <c:lblOffset val="100"/>
        <c:noMultiLvlLbl val="0"/>
      </c:catAx>
      <c:valAx>
        <c:axId val="993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34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Febrero 2024'!$F$44:$F$59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Febrero 2024'!$G$44:$G$59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Febrero 2024'!$H$44:$H$59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Febrero 2024'!$I$44:$I$59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Febrero 2024'!$J$44:$J$59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90592"/>
        <c:axId val="99392128"/>
        <c:axId val="0"/>
      </c:bar3DChart>
      <c:catAx>
        <c:axId val="993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392128"/>
        <c:crosses val="autoZero"/>
        <c:auto val="1"/>
        <c:lblAlgn val="ctr"/>
        <c:lblOffset val="100"/>
        <c:noMultiLvlLbl val="0"/>
      </c:catAx>
      <c:valAx>
        <c:axId val="9939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9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'[2]ESTAD-ENERO'!$C$22:$F$22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5394816"/>
        <c:axId val="135396352"/>
        <c:axId val="0"/>
      </c:bar3DChart>
      <c:catAx>
        <c:axId val="13539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5396352"/>
        <c:crosses val="autoZero"/>
        <c:auto val="1"/>
        <c:lblAlgn val="ctr"/>
        <c:lblOffset val="100"/>
        <c:noMultiLvlLbl val="0"/>
      </c:catAx>
      <c:valAx>
        <c:axId val="135396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539481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Enero 2024'!$D$95:$J$95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Enero 2024'!$E$96:$E$100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Enero 2024'!$G$96:$G$100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Enero 2024'!$E$96:$E$100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Enero 2024'!$H$96:$H$100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Enero 2024'!$E$96:$E$100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Enero 2024'!$I$96:$I$100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41871616"/>
        <c:axId val="60739584"/>
        <c:axId val="0"/>
      </c:bar3DChart>
      <c:catAx>
        <c:axId val="418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60739584"/>
        <c:crosses val="autoZero"/>
        <c:auto val="1"/>
        <c:lblAlgn val="ctr"/>
        <c:lblOffset val="100"/>
        <c:noMultiLvlLbl val="0"/>
      </c:catAx>
      <c:valAx>
        <c:axId val="60739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187161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Marzo 2024'!$D$95:$J$95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2024'!$E$96:$E$100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2024'!$G$96:$G$100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2024'!$E$96:$E$100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2024'!$H$96:$H$100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2024'!$E$96:$E$100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2024'!$I$96:$I$100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5431296"/>
        <c:axId val="135432832"/>
        <c:axId val="0"/>
      </c:bar3DChart>
      <c:catAx>
        <c:axId val="13543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35432832"/>
        <c:crosses val="autoZero"/>
        <c:auto val="1"/>
        <c:lblAlgn val="ctr"/>
        <c:lblOffset val="100"/>
        <c:noMultiLvlLbl val="0"/>
      </c:catAx>
      <c:valAx>
        <c:axId val="135432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54312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Marzo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2024'!$F$156:$F$159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Marzo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2024'!$H$156:$H$159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Marzo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2024'!$G$156:$G$159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2024'!$I$156:$I$159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Marzo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2024'!$J$156:$J$159</c:f>
              <c:numCache>
                <c:formatCode>0%</c:formatCode>
                <c:ptCount val="4"/>
                <c:pt idx="0">
                  <c:v>0.72222222222222221</c:v>
                </c:pt>
                <c:pt idx="1">
                  <c:v>0.1111111111111111</c:v>
                </c:pt>
                <c:pt idx="2">
                  <c:v>5.5555555555555552E-2</c:v>
                </c:pt>
                <c:pt idx="3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30787200"/>
        <c:axId val="130788736"/>
        <c:axId val="0"/>
      </c:bar3DChart>
      <c:catAx>
        <c:axId val="13078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30788736"/>
        <c:crosses val="autoZero"/>
        <c:auto val="1"/>
        <c:lblAlgn val="ctr"/>
        <c:lblOffset val="100"/>
        <c:noMultiLvlLbl val="0"/>
      </c:catAx>
      <c:valAx>
        <c:axId val="130788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078720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2024'!$F$212:$F$215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2024'!$G$212:$G$215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2024'!$H$212:$H$215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Marzo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2024'!$I$212:$I$215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2024'!$J$212:$J$215</c:f>
              <c:numCache>
                <c:formatCode>0%</c:formatCode>
                <c:ptCount val="4"/>
                <c:pt idx="0">
                  <c:v>0.6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5943680"/>
        <c:axId val="135945216"/>
        <c:axId val="0"/>
      </c:bar3DChart>
      <c:catAx>
        <c:axId val="13594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5945216"/>
        <c:crosses val="autoZero"/>
        <c:auto val="1"/>
        <c:lblAlgn val="ctr"/>
        <c:lblOffset val="100"/>
        <c:noMultiLvlLbl val="0"/>
      </c:catAx>
      <c:valAx>
        <c:axId val="135945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59436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Marzo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Marzo 2024'!$C$22:$E$22</c:f>
              <c:numCache>
                <c:formatCode>General</c:formatCode>
                <c:ptCount val="3"/>
                <c:pt idx="0">
                  <c:v>9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Marzo 2024'!$C$23:$E$23</c:f>
              <c:numCache>
                <c:formatCode>0%</c:formatCode>
                <c:ptCount val="3"/>
                <c:pt idx="0">
                  <c:v>0.6</c:v>
                </c:pt>
                <c:pt idx="1">
                  <c:v>0.2</c:v>
                </c:pt>
                <c:pt idx="2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7506816"/>
        <c:axId val="137508352"/>
        <c:axId val="0"/>
      </c:bar3DChart>
      <c:catAx>
        <c:axId val="13750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7508352"/>
        <c:crosses val="autoZero"/>
        <c:auto val="1"/>
        <c:lblAlgn val="ctr"/>
        <c:lblOffset val="100"/>
        <c:noMultiLvlLbl val="0"/>
      </c:catAx>
      <c:valAx>
        <c:axId val="137508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750681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Marzo 2024'!$H$20:$O$20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Marzo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Marzo 2024'!$H$22:$K$22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Marzo 2024'!$H$23:$K$23</c:f>
              <c:numCache>
                <c:formatCode>0%</c:formatCode>
                <c:ptCount val="4"/>
                <c:pt idx="0">
                  <c:v>0.53333333333333333</c:v>
                </c:pt>
                <c:pt idx="1">
                  <c:v>0.2</c:v>
                </c:pt>
                <c:pt idx="2">
                  <c:v>0</c:v>
                </c:pt>
                <c:pt idx="3">
                  <c:v>0.26666666666666666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6181248"/>
        <c:axId val="136182784"/>
        <c:axId val="0"/>
      </c:bar3DChart>
      <c:catAx>
        <c:axId val="1361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6182784"/>
        <c:crosses val="autoZero"/>
        <c:auto val="1"/>
        <c:lblAlgn val="ctr"/>
        <c:lblOffset val="100"/>
        <c:noMultiLvlLbl val="0"/>
      </c:catAx>
      <c:valAx>
        <c:axId val="136182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618124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2024'!$G$185:$G$188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2024'!$H$185:$H$188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2024'!$I$185:$I$188</c:f>
              <c:numCache>
                <c:formatCode>General</c:formatCode>
                <c:ptCount val="4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2024'!$J$185:$J$188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7558272"/>
        <c:axId val="137588736"/>
        <c:axId val="0"/>
      </c:bar3DChart>
      <c:catAx>
        <c:axId val="137558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7588736"/>
        <c:crosses val="autoZero"/>
        <c:auto val="1"/>
        <c:lblAlgn val="ctr"/>
        <c:lblOffset val="100"/>
        <c:noMultiLvlLbl val="0"/>
      </c:catAx>
      <c:valAx>
        <c:axId val="137588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75582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2024'!$E$239:$E$250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Marzo 2024'!$F$239:$F$250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Marzo 2024'!$E$239:$E$250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Marzo 2024'!$G$239:$G$250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15232"/>
        <c:axId val="137616768"/>
        <c:axId val="0"/>
      </c:bar3DChart>
      <c:catAx>
        <c:axId val="13761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616768"/>
        <c:crosses val="autoZero"/>
        <c:auto val="1"/>
        <c:lblAlgn val="ctr"/>
        <c:lblOffset val="100"/>
        <c:noMultiLvlLbl val="0"/>
      </c:catAx>
      <c:valAx>
        <c:axId val="137616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761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2024'!$F$44:$F$59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2024'!$G$44:$G$59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2024'!$H$44:$H$59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2024'!$I$44:$I$59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2024'!$J$44:$J$59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40672"/>
        <c:axId val="137742208"/>
        <c:axId val="0"/>
      </c:bar3DChart>
      <c:catAx>
        <c:axId val="1377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742208"/>
        <c:crosses val="autoZero"/>
        <c:auto val="1"/>
        <c:lblAlgn val="ctr"/>
        <c:lblOffset val="100"/>
        <c:noMultiLvlLbl val="0"/>
      </c:catAx>
      <c:valAx>
        <c:axId val="13774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74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Enero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Enero 2024'!$F$156:$F$159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Enero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Enero 2024'!$H$156:$H$159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Enero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Enero 2024'!$G$156:$G$159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Enero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Enero 2024'!$I$156:$I$159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Enero 2024'!$D$156:$E$159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Enero 2024'!$J$156:$J$159</c:f>
              <c:numCache>
                <c:formatCode>0%</c:formatCode>
                <c:ptCount val="4"/>
                <c:pt idx="0">
                  <c:v>0.54166666666666663</c:v>
                </c:pt>
                <c:pt idx="1">
                  <c:v>0.45833333333333331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44411904"/>
        <c:axId val="44413696"/>
        <c:axId val="0"/>
      </c:bar3DChart>
      <c:catAx>
        <c:axId val="4441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44413696"/>
        <c:crosses val="autoZero"/>
        <c:auto val="1"/>
        <c:lblAlgn val="ctr"/>
        <c:lblOffset val="100"/>
        <c:noMultiLvlLbl val="0"/>
      </c:catAx>
      <c:valAx>
        <c:axId val="44413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441190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Enero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Enero 2024'!$F$212:$F$215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Enero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Enero 2024'!$G$212:$G$215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Enero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Enero 2024'!$H$212:$H$215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Enero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Enero 2024'!$I$212:$I$215</c:f>
              <c:numCache>
                <c:formatCode>General</c:formatCode>
                <c:ptCount val="4"/>
                <c:pt idx="0">
                  <c:v>14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Enero 2024'!$E$212:$E$215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Enero 2024'!$J$212:$J$215</c:f>
              <c:numCache>
                <c:formatCode>0%</c:formatCode>
                <c:ptCount val="4"/>
                <c:pt idx="0">
                  <c:v>0.66666666666666663</c:v>
                </c:pt>
                <c:pt idx="1">
                  <c:v>0.2857142857142857</c:v>
                </c:pt>
                <c:pt idx="2">
                  <c:v>0</c:v>
                </c:pt>
                <c:pt idx="3">
                  <c:v>4.7619047619047616E-2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55848960"/>
        <c:axId val="55850496"/>
        <c:axId val="0"/>
      </c:bar3DChart>
      <c:catAx>
        <c:axId val="5584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5850496"/>
        <c:crosses val="autoZero"/>
        <c:auto val="1"/>
        <c:lblAlgn val="ctr"/>
        <c:lblOffset val="100"/>
        <c:noMultiLvlLbl val="0"/>
      </c:catAx>
      <c:valAx>
        <c:axId val="55850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58489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Enero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Enero 2024'!$C$22:$E$22</c:f>
              <c:numCache>
                <c:formatCode>General</c:formatCode>
                <c:ptCount val="3"/>
                <c:pt idx="0">
                  <c:v>14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Enero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Enero 2024'!$C$23:$E$23</c:f>
              <c:numCache>
                <c:formatCode>0%</c:formatCode>
                <c:ptCount val="3"/>
                <c:pt idx="0">
                  <c:v>0.66666666666666663</c:v>
                </c:pt>
                <c:pt idx="1">
                  <c:v>4.7619047619047616E-2</c:v>
                </c:pt>
                <c:pt idx="2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55875840"/>
        <c:axId val="55894016"/>
        <c:axId val="0"/>
      </c:bar3DChart>
      <c:catAx>
        <c:axId val="5587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5894016"/>
        <c:crosses val="autoZero"/>
        <c:auto val="1"/>
        <c:lblAlgn val="ctr"/>
        <c:lblOffset val="100"/>
        <c:noMultiLvlLbl val="0"/>
      </c:catAx>
      <c:valAx>
        <c:axId val="55894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587584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Enero 2024'!$H$20:$O$20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Enero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Enero 2024'!$H$22:$K$22</c:f>
              <c:numCache>
                <c:formatCode>General</c:formatCode>
                <c:ptCount val="4"/>
                <c:pt idx="0">
                  <c:v>11</c:v>
                </c:pt>
                <c:pt idx="1">
                  <c:v>4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Enero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Enero 2024'!$H$23:$K$23</c:f>
              <c:numCache>
                <c:formatCode>0%</c:formatCode>
                <c:ptCount val="4"/>
                <c:pt idx="0">
                  <c:v>0.52380952380952384</c:v>
                </c:pt>
                <c:pt idx="1">
                  <c:v>0.19047619047619047</c:v>
                </c:pt>
                <c:pt idx="2">
                  <c:v>0</c:v>
                </c:pt>
                <c:pt idx="3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1543552"/>
        <c:axId val="81559552"/>
        <c:axId val="0"/>
      </c:bar3DChart>
      <c:catAx>
        <c:axId val="815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1559552"/>
        <c:crosses val="autoZero"/>
        <c:auto val="1"/>
        <c:lblAlgn val="ctr"/>
        <c:lblOffset val="100"/>
        <c:noMultiLvlLbl val="0"/>
      </c:catAx>
      <c:valAx>
        <c:axId val="81559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154355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Enero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Enero 2024'!$G$185:$G$188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Enero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Enero 2024'!$H$185:$H$188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Enero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Enero 2024'!$I$185:$I$188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Enero 2024'!$D$185:$E$188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Enero 2024'!$J$185:$J$188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1861632"/>
        <c:axId val="81883904"/>
        <c:axId val="0"/>
      </c:bar3DChart>
      <c:catAx>
        <c:axId val="8186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81883904"/>
        <c:crosses val="autoZero"/>
        <c:auto val="1"/>
        <c:lblAlgn val="ctr"/>
        <c:lblOffset val="100"/>
        <c:noMultiLvlLbl val="0"/>
      </c:catAx>
      <c:valAx>
        <c:axId val="81883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18616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Enero 2024'!$E$239:$E$250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Enero 2024'!$F$239:$F$250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Enero 2024'!$E$239:$E$250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Enero 2024'!$G$239:$G$250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926400"/>
        <c:axId val="81928192"/>
        <c:axId val="0"/>
      </c:bar3DChart>
      <c:catAx>
        <c:axId val="819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928192"/>
        <c:crosses val="autoZero"/>
        <c:auto val="1"/>
        <c:lblAlgn val="ctr"/>
        <c:lblOffset val="100"/>
        <c:noMultiLvlLbl val="0"/>
      </c:catAx>
      <c:valAx>
        <c:axId val="81928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192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Enero 2024'!$F$44:$F$59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Enero 2024'!$G$44:$G$59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Enero 2024'!$H$44:$H$59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Enero 2024'!$I$44:$I$59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Enero 2024'!$J$44:$J$59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974016"/>
        <c:axId val="81975552"/>
        <c:axId val="0"/>
      </c:bar3DChart>
      <c:catAx>
        <c:axId val="819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975552"/>
        <c:crosses val="autoZero"/>
        <c:auto val="1"/>
        <c:lblAlgn val="ctr"/>
        <c:lblOffset val="100"/>
        <c:noMultiLvlLbl val="0"/>
      </c:catAx>
      <c:valAx>
        <c:axId val="8197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7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4" y="217714"/>
          <a:ext cx="1274371" cy="1176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8363" y="166254"/>
          <a:ext cx="1274371" cy="1146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1</xdr:col>
      <xdr:colOff>32658</xdr:colOff>
      <xdr:row>1</xdr:row>
      <xdr:rowOff>32657</xdr:rowOff>
    </xdr:from>
    <xdr:ext cx="1266206" cy="1208809"/>
    <xdr:pic>
      <xdr:nvPicPr>
        <xdr:cNvPr id="11" name="10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658" y="223157"/>
          <a:ext cx="126620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484908</xdr:colOff>
      <xdr:row>0</xdr:row>
      <xdr:rowOff>166254</xdr:rowOff>
    </xdr:from>
    <xdr:ext cx="1259528" cy="1219200"/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08" y="166254"/>
          <a:ext cx="1259528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1</xdr:col>
      <xdr:colOff>32658</xdr:colOff>
      <xdr:row>1</xdr:row>
      <xdr:rowOff>32657</xdr:rowOff>
    </xdr:from>
    <xdr:ext cx="1266206" cy="1208809"/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658" y="223157"/>
          <a:ext cx="126620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484908</xdr:colOff>
      <xdr:row>0</xdr:row>
      <xdr:rowOff>166254</xdr:rowOff>
    </xdr:from>
    <xdr:ext cx="1259528" cy="1219200"/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08" y="166254"/>
          <a:ext cx="1259528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topLeftCell="A7" zoomScale="70" zoomScaleNormal="70" workbookViewId="0">
      <selection activeCell="G251" sqref="G25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70" t="s">
        <v>27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3"/>
      <c r="Q13" s="1"/>
    </row>
    <row r="14" spans="1:17" ht="43.5" customHeight="1" thickBot="1" x14ac:dyDescent="0.85">
      <c r="A14" s="1"/>
      <c r="B14" s="172" t="s">
        <v>48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75" t="s">
        <v>0</v>
      </c>
      <c r="D20" s="176"/>
      <c r="E20" s="176"/>
      <c r="F20" s="177"/>
      <c r="G20" s="67"/>
      <c r="H20" s="175" t="s">
        <v>46</v>
      </c>
      <c r="I20" s="176"/>
      <c r="J20" s="176"/>
      <c r="K20" s="176"/>
      <c r="L20" s="177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47</v>
      </c>
      <c r="D21" s="69" t="s">
        <v>1</v>
      </c>
      <c r="E21" s="70" t="s">
        <v>2</v>
      </c>
      <c r="F21" s="68" t="s">
        <v>3</v>
      </c>
      <c r="G21" s="71"/>
      <c r="H21" s="70" t="s">
        <v>4</v>
      </c>
      <c r="I21" s="70" t="s">
        <v>5</v>
      </c>
      <c r="J21" s="68" t="s">
        <v>6</v>
      </c>
      <c r="K21" s="68" t="s">
        <v>7</v>
      </c>
      <c r="L21" s="68" t="s">
        <v>3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14</v>
      </c>
      <c r="D22" s="73">
        <v>1</v>
      </c>
      <c r="E22" s="73">
        <v>6</v>
      </c>
      <c r="F22" s="74">
        <f>SUM(C22:E22)</f>
        <v>21</v>
      </c>
      <c r="G22" s="75"/>
      <c r="H22" s="72">
        <v>11</v>
      </c>
      <c r="I22" s="72">
        <v>4</v>
      </c>
      <c r="J22" s="72">
        <v>0</v>
      </c>
      <c r="K22" s="72">
        <v>6</v>
      </c>
      <c r="L22" s="74">
        <f>SUM(H22:K22)</f>
        <v>21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0.66666666666666663</v>
      </c>
      <c r="D23" s="77">
        <f>+D22/F22</f>
        <v>4.7619047619047616E-2</v>
      </c>
      <c r="E23" s="78">
        <f>+E22/F22</f>
        <v>0.2857142857142857</v>
      </c>
      <c r="F23" s="79">
        <f>SUM(C23:E23)</f>
        <v>0.99999999999999989</v>
      </c>
      <c r="G23" s="75"/>
      <c r="H23" s="76">
        <f>+H22/L22</f>
        <v>0.52380952380952384</v>
      </c>
      <c r="I23" s="76">
        <f>+I22/L22</f>
        <v>0.19047619047619047</v>
      </c>
      <c r="J23" s="76">
        <f>+J22/L22</f>
        <v>0</v>
      </c>
      <c r="K23" s="76">
        <f>+K22/L22</f>
        <v>0.2857142857142857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74" t="s">
        <v>8</v>
      </c>
      <c r="E43" s="174"/>
      <c r="F43" s="174"/>
      <c r="G43" s="174"/>
      <c r="H43" s="174"/>
      <c r="I43" s="174"/>
      <c r="J43" s="174"/>
      <c r="K43" s="174"/>
      <c r="L43" s="174"/>
      <c r="M43" s="174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50">
        <v>3</v>
      </c>
      <c r="K44" s="151"/>
      <c r="L44" s="152"/>
      <c r="M44" s="84">
        <f>+$J44/$J61</f>
        <v>0.14285714285714285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53">
        <v>0</v>
      </c>
      <c r="K45" s="154"/>
      <c r="L45" s="155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53">
        <v>1</v>
      </c>
      <c r="K46" s="154"/>
      <c r="L46" s="155"/>
      <c r="M46" s="76">
        <f>+$J46/$J61</f>
        <v>4.7619047619047616E-2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53">
        <v>6</v>
      </c>
      <c r="K47" s="154"/>
      <c r="L47" s="155"/>
      <c r="M47" s="76">
        <f>+$J47/$J61</f>
        <v>0.2857142857142857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53">
        <v>0</v>
      </c>
      <c r="K48" s="154"/>
      <c r="L48" s="155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53">
        <v>6</v>
      </c>
      <c r="K49" s="154"/>
      <c r="L49" s="155"/>
      <c r="M49" s="76">
        <f>+$J49/J61</f>
        <v>0.2857142857142857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53">
        <v>0</v>
      </c>
      <c r="K50" s="154"/>
      <c r="L50" s="155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53">
        <v>0</v>
      </c>
      <c r="K51" s="154"/>
      <c r="L51" s="155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53">
        <v>0</v>
      </c>
      <c r="K52" s="154"/>
      <c r="L52" s="155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53">
        <v>0</v>
      </c>
      <c r="K53" s="154"/>
      <c r="L53" s="155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53">
        <v>5</v>
      </c>
      <c r="K54" s="154"/>
      <c r="L54" s="155"/>
      <c r="M54" s="76">
        <f>+$J54/J61</f>
        <v>0.23809523809523808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53">
        <v>0</v>
      </c>
      <c r="K55" s="154"/>
      <c r="L55" s="155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53">
        <v>0</v>
      </c>
      <c r="K56" s="154"/>
      <c r="L56" s="155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53">
        <v>0</v>
      </c>
      <c r="K57" s="154"/>
      <c r="L57" s="155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53">
        <v>0</v>
      </c>
      <c r="K58" s="154"/>
      <c r="L58" s="155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53">
        <v>0</v>
      </c>
      <c r="K59" s="154"/>
      <c r="L59" s="155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63">
        <f>SUM(J44:J59)</f>
        <v>21</v>
      </c>
      <c r="K61" s="164"/>
      <c r="L61" s="165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40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66" t="s">
        <v>9</v>
      </c>
      <c r="E95" s="167"/>
      <c r="F95" s="167"/>
      <c r="G95" s="167"/>
      <c r="H95" s="167"/>
      <c r="I95" s="167"/>
      <c r="J95" s="168"/>
      <c r="K95" s="49"/>
      <c r="L95" s="49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21</v>
      </c>
      <c r="F96" s="93"/>
      <c r="G96" s="94"/>
      <c r="H96" s="94"/>
      <c r="I96" s="95">
        <v>6</v>
      </c>
      <c r="J96" s="96">
        <f>+I96/I102</f>
        <v>0.2857142857142857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22</v>
      </c>
      <c r="F97" s="98"/>
      <c r="G97" s="94"/>
      <c r="H97" s="94"/>
      <c r="I97" s="99">
        <v>14</v>
      </c>
      <c r="J97" s="96">
        <f>I97/I102</f>
        <v>0.66666666666666663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78" t="s">
        <v>26</v>
      </c>
      <c r="F98" s="179"/>
      <c r="G98" s="179"/>
      <c r="H98" s="180"/>
      <c r="I98" s="99">
        <v>1</v>
      </c>
      <c r="J98" s="96">
        <f>+I98/I102</f>
        <v>4.7619047619047616E-2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23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24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3</v>
      </c>
      <c r="I102" s="106">
        <f>SUM(I96:I101)</f>
        <v>21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69"/>
      <c r="E105" s="169"/>
      <c r="F105" s="169"/>
      <c r="G105" s="169"/>
      <c r="H105" s="169"/>
      <c r="I105" s="169"/>
      <c r="J105" s="169"/>
      <c r="K105" s="49"/>
      <c r="L105" s="49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10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41" t="s">
        <v>11</v>
      </c>
      <c r="F132" s="142"/>
      <c r="G132" s="142"/>
      <c r="H132" s="142"/>
      <c r="I132" s="142"/>
      <c r="J132" s="143"/>
      <c r="K132" s="49"/>
      <c r="L132" s="49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56" t="s">
        <v>12</v>
      </c>
      <c r="F133" s="157"/>
      <c r="G133" s="157"/>
      <c r="H133" s="157"/>
      <c r="I133" s="158"/>
      <c r="J133" s="20">
        <v>64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3</v>
      </c>
      <c r="J134" s="11">
        <f>SUM(J133)</f>
        <v>64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41" t="s">
        <v>13</v>
      </c>
      <c r="F137" s="142"/>
      <c r="G137" s="142"/>
      <c r="H137" s="142"/>
      <c r="I137" s="142"/>
      <c r="J137" s="143"/>
      <c r="K137" s="49"/>
      <c r="L137" s="49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56" t="s">
        <v>14</v>
      </c>
      <c r="F138" s="157"/>
      <c r="G138" s="157"/>
      <c r="H138" s="157"/>
      <c r="I138" s="158"/>
      <c r="J138" s="22">
        <v>147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3</v>
      </c>
      <c r="J139" s="11">
        <f>SUM(J138)</f>
        <v>147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47" t="s">
        <v>15</v>
      </c>
      <c r="F142" s="159"/>
      <c r="G142" s="159"/>
      <c r="H142" s="159"/>
      <c r="I142" s="159"/>
      <c r="J142" s="149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56" t="s">
        <v>16</v>
      </c>
      <c r="F143" s="157"/>
      <c r="G143" s="157"/>
      <c r="H143" s="157"/>
      <c r="I143" s="158"/>
      <c r="J143" s="118">
        <v>1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3</v>
      </c>
      <c r="J144" s="119">
        <f>SUM(J143)</f>
        <v>1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7" t="s">
        <v>39</v>
      </c>
      <c r="F147" s="159"/>
      <c r="G147" s="159"/>
      <c r="H147" s="159"/>
      <c r="I147" s="159"/>
      <c r="J147" s="149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60" t="s">
        <v>17</v>
      </c>
      <c r="F148" s="161"/>
      <c r="G148" s="161"/>
      <c r="H148" s="161"/>
      <c r="I148" s="162"/>
      <c r="J148" s="22">
        <v>2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81" t="s">
        <v>43</v>
      </c>
      <c r="F149" s="182"/>
      <c r="G149" s="182"/>
      <c r="H149" s="182"/>
      <c r="I149" s="183"/>
      <c r="J149" s="111">
        <v>7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3</v>
      </c>
      <c r="J150" s="11">
        <f>SUM(J148:J149)</f>
        <v>9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41" t="s">
        <v>18</v>
      </c>
      <c r="E155" s="142"/>
      <c r="F155" s="142"/>
      <c r="G155" s="142"/>
      <c r="H155" s="142"/>
      <c r="I155" s="142"/>
      <c r="J155" s="143"/>
      <c r="K155" s="49"/>
      <c r="L155" s="49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38" t="str">
        <f>+'[1]ACUM-MAYO'!A162</f>
        <v>ORDINARIA</v>
      </c>
      <c r="F156" s="139"/>
      <c r="G156" s="139"/>
      <c r="H156" s="140"/>
      <c r="I156" s="51">
        <v>13</v>
      </c>
      <c r="J156" s="24">
        <f>I156/I161</f>
        <v>0.54166666666666663</v>
      </c>
      <c r="K156" s="58" t="s">
        <v>44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38" t="str">
        <f>+'[1]ACUM-MAYO'!A163</f>
        <v>FUNDAMENTAL</v>
      </c>
      <c r="F157" s="139"/>
      <c r="G157" s="139"/>
      <c r="H157" s="140"/>
      <c r="I157" s="51">
        <v>11</v>
      </c>
      <c r="J157" s="25">
        <f>I157/I161</f>
        <v>0.45833333333333331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6">
        <v>4</v>
      </c>
      <c r="E158" s="138" t="str">
        <f>+'[1]ACUM-MAYO'!A165</f>
        <v>RESERVADA</v>
      </c>
      <c r="F158" s="139"/>
      <c r="G158" s="139"/>
      <c r="H158" s="140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38" t="s">
        <v>25</v>
      </c>
      <c r="F159" s="139"/>
      <c r="G159" s="139"/>
      <c r="H159" s="140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3</v>
      </c>
      <c r="I161" s="11">
        <f>SUM(I156:I160)</f>
        <v>24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41" t="s">
        <v>19</v>
      </c>
      <c r="E184" s="142"/>
      <c r="F184" s="142"/>
      <c r="G184" s="142"/>
      <c r="H184" s="142"/>
      <c r="I184" s="142"/>
      <c r="J184" s="143"/>
      <c r="K184" s="49"/>
      <c r="L184" s="49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38" t="str">
        <f>+'[1]ACUM-MAYO'!A173</f>
        <v>ECONOMICA ADMINISTRATIVA</v>
      </c>
      <c r="F185" s="139"/>
      <c r="G185" s="139"/>
      <c r="H185" s="140"/>
      <c r="I185" s="51">
        <v>21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38" t="str">
        <f>+'[1]ACUM-MAYO'!A174</f>
        <v>TRAMITE</v>
      </c>
      <c r="F186" s="139"/>
      <c r="G186" s="139"/>
      <c r="H186" s="140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38" t="str">
        <f>+'[1]ACUM-MAYO'!A175</f>
        <v>SERV. PUB.</v>
      </c>
      <c r="F187" s="139"/>
      <c r="G187" s="139"/>
      <c r="H187" s="140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38" t="str">
        <f>+'[1]ACUM-MAYO'!A176</f>
        <v>LEGAL</v>
      </c>
      <c r="F188" s="139"/>
      <c r="G188" s="139"/>
      <c r="H188" s="140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3</v>
      </c>
      <c r="I190" s="11">
        <f>SUM(I185:I188)</f>
        <v>21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41" t="s">
        <v>20</v>
      </c>
      <c r="E211" s="142"/>
      <c r="F211" s="142"/>
      <c r="G211" s="142"/>
      <c r="H211" s="142"/>
      <c r="I211" s="142"/>
      <c r="J211" s="143"/>
      <c r="K211" s="49"/>
      <c r="L211" s="49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">
        <v>47</v>
      </c>
      <c r="F212" s="39"/>
      <c r="G212" s="39"/>
      <c r="H212" s="40"/>
      <c r="I212" s="51">
        <v>14</v>
      </c>
      <c r="J212" s="33">
        <f>I212/I217</f>
        <v>0.66666666666666663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6</v>
      </c>
      <c r="J213" s="33">
        <f>I213/I217</f>
        <v>0.2857142857142857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42"/>
      <c r="H215" s="43"/>
      <c r="I215" s="51">
        <v>1</v>
      </c>
      <c r="J215" s="33">
        <f>I215/I217</f>
        <v>4.7619047619047616E-2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3</v>
      </c>
      <c r="I217" s="11">
        <f>SUM(I212:I216)</f>
        <v>21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47" t="s">
        <v>28</v>
      </c>
      <c r="E238" s="148"/>
      <c r="F238" s="148"/>
      <c r="G238" s="149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45" t="s">
        <v>29</v>
      </c>
      <c r="F239" s="146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45" t="s">
        <v>30</v>
      </c>
      <c r="F240" s="146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45" t="s">
        <v>31</v>
      </c>
      <c r="F241" s="146"/>
      <c r="G241" s="62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45" t="s">
        <v>32</v>
      </c>
      <c r="F242" s="146"/>
      <c r="G242" s="62">
        <v>0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45" t="s">
        <v>33</v>
      </c>
      <c r="F243" s="146"/>
      <c r="G243" s="62">
        <v>4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45" t="s">
        <v>34</v>
      </c>
      <c r="F244" s="146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45" t="s">
        <v>35</v>
      </c>
      <c r="F245" s="146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45" t="s">
        <v>36</v>
      </c>
      <c r="F246" s="146"/>
      <c r="G246" s="62">
        <v>9</v>
      </c>
      <c r="H246" s="5"/>
      <c r="I246" s="144"/>
      <c r="J246" s="144"/>
      <c r="K246" s="50"/>
      <c r="L246" s="50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41</v>
      </c>
      <c r="F247" s="114"/>
      <c r="G247" s="63">
        <v>0</v>
      </c>
      <c r="H247" s="5"/>
      <c r="I247" s="113"/>
      <c r="J247" s="113"/>
      <c r="K247" s="113"/>
      <c r="L247" s="113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37</v>
      </c>
      <c r="F248" s="114"/>
      <c r="G248" s="63">
        <v>8</v>
      </c>
      <c r="H248" s="5"/>
      <c r="I248" s="116"/>
      <c r="J248" s="116"/>
      <c r="K248" s="116"/>
      <c r="L248" s="116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34" t="s">
        <v>42</v>
      </c>
      <c r="F249" s="135"/>
      <c r="G249" s="63">
        <v>0</v>
      </c>
      <c r="H249" s="5"/>
      <c r="I249" s="117"/>
      <c r="J249" s="117"/>
      <c r="K249" s="117"/>
      <c r="L249" s="117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34" t="s">
        <v>45</v>
      </c>
      <c r="F250" s="135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36" t="s">
        <v>3</v>
      </c>
      <c r="F251" s="137"/>
      <c r="G251" s="64">
        <f>SUM(G239:G250)</f>
        <v>21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32" t="s">
        <v>38</v>
      </c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E138:I138"/>
    <mergeCell ref="E159:H159"/>
    <mergeCell ref="D184:J184"/>
    <mergeCell ref="E185:H185"/>
    <mergeCell ref="E98:H98"/>
    <mergeCell ref="E149:I149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E187:H187"/>
    <mergeCell ref="J57:L57"/>
    <mergeCell ref="J58:L58"/>
    <mergeCell ref="J59:L59"/>
    <mergeCell ref="J61:L61"/>
    <mergeCell ref="E186:H186"/>
    <mergeCell ref="E142:J142"/>
    <mergeCell ref="D95:J95"/>
    <mergeCell ref="D105:J105"/>
    <mergeCell ref="E132:J132"/>
    <mergeCell ref="E133:I133"/>
    <mergeCell ref="E137:J137"/>
    <mergeCell ref="J44:L44"/>
    <mergeCell ref="J45:L45"/>
    <mergeCell ref="J46:L46"/>
    <mergeCell ref="E157:H157"/>
    <mergeCell ref="E158:H158"/>
    <mergeCell ref="E143:I143"/>
    <mergeCell ref="E147:J147"/>
    <mergeCell ref="E148:I148"/>
    <mergeCell ref="D155:J155"/>
    <mergeCell ref="E156:H156"/>
    <mergeCell ref="J47:L47"/>
    <mergeCell ref="J48:L48"/>
    <mergeCell ref="J49:L49"/>
    <mergeCell ref="J50:L50"/>
    <mergeCell ref="J51:L51"/>
    <mergeCell ref="J52:L52"/>
    <mergeCell ref="B253:O253"/>
    <mergeCell ref="E249:F249"/>
    <mergeCell ref="E251:F251"/>
    <mergeCell ref="E188:H188"/>
    <mergeCell ref="D211:J211"/>
    <mergeCell ref="I246:J246"/>
    <mergeCell ref="E244:F244"/>
    <mergeCell ref="E245:F245"/>
    <mergeCell ref="E246:F246"/>
    <mergeCell ref="E239:F239"/>
    <mergeCell ref="E240:F240"/>
    <mergeCell ref="E241:F241"/>
    <mergeCell ref="E242:F242"/>
    <mergeCell ref="E243:F243"/>
    <mergeCell ref="E250:F250"/>
    <mergeCell ref="D238:G23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zoomScale="70" zoomScaleNormal="70" workbookViewId="0">
      <selection activeCell="G251" sqref="G25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70" t="s">
        <v>27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3"/>
      <c r="Q13" s="1"/>
    </row>
    <row r="14" spans="1:17" ht="43.5" customHeight="1" thickBot="1" x14ac:dyDescent="0.85">
      <c r="A14" s="1"/>
      <c r="B14" s="172" t="s">
        <v>49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75" t="s">
        <v>0</v>
      </c>
      <c r="D20" s="176"/>
      <c r="E20" s="176"/>
      <c r="F20" s="177"/>
      <c r="G20" s="67"/>
      <c r="H20" s="175" t="s">
        <v>46</v>
      </c>
      <c r="I20" s="176"/>
      <c r="J20" s="176"/>
      <c r="K20" s="176"/>
      <c r="L20" s="177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47</v>
      </c>
      <c r="D21" s="69" t="s">
        <v>1</v>
      </c>
      <c r="E21" s="70" t="s">
        <v>2</v>
      </c>
      <c r="F21" s="68" t="s">
        <v>3</v>
      </c>
      <c r="G21" s="71"/>
      <c r="H21" s="70" t="s">
        <v>4</v>
      </c>
      <c r="I21" s="70" t="s">
        <v>5</v>
      </c>
      <c r="J21" s="68" t="s">
        <v>6</v>
      </c>
      <c r="K21" s="68" t="s">
        <v>7</v>
      </c>
      <c r="L21" s="68" t="s">
        <v>3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21</v>
      </c>
      <c r="D22" s="123">
        <v>3</v>
      </c>
      <c r="E22" s="123">
        <v>6</v>
      </c>
      <c r="F22" s="74">
        <f>SUM(C22:E22)</f>
        <v>30</v>
      </c>
      <c r="G22" s="75"/>
      <c r="H22" s="72">
        <v>8</v>
      </c>
      <c r="I22" s="72">
        <v>19</v>
      </c>
      <c r="J22" s="72">
        <v>0</v>
      </c>
      <c r="K22" s="72">
        <v>3</v>
      </c>
      <c r="L22" s="74">
        <f>SUM(H22:K22)</f>
        <v>30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</v>
      </c>
      <c r="D23" s="77">
        <f>+D22/F22</f>
        <v>0.1</v>
      </c>
      <c r="E23" s="78">
        <f>+E22/F22</f>
        <v>0.2</v>
      </c>
      <c r="F23" s="79">
        <f>SUM(C23:E23)</f>
        <v>1</v>
      </c>
      <c r="G23" s="75"/>
      <c r="H23" s="76">
        <f>+H22/L22</f>
        <v>0.26666666666666666</v>
      </c>
      <c r="I23" s="76">
        <f>+I22/L22</f>
        <v>0.6333333333333333</v>
      </c>
      <c r="J23" s="76">
        <f>+J22/L22</f>
        <v>0</v>
      </c>
      <c r="K23" s="76">
        <f>+K22/L22</f>
        <v>0.1</v>
      </c>
      <c r="L23" s="79">
        <f>SUM(H23:K23)</f>
        <v>0.99999999999999989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74" t="s">
        <v>8</v>
      </c>
      <c r="E43" s="174"/>
      <c r="F43" s="174"/>
      <c r="G43" s="174"/>
      <c r="H43" s="174"/>
      <c r="I43" s="174"/>
      <c r="J43" s="174"/>
      <c r="K43" s="174"/>
      <c r="L43" s="174"/>
      <c r="M43" s="174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50">
        <v>3</v>
      </c>
      <c r="K44" s="151"/>
      <c r="L44" s="152"/>
      <c r="M44" s="84">
        <f>+$J44/$J61</f>
        <v>0.1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53">
        <v>0</v>
      </c>
      <c r="K45" s="154"/>
      <c r="L45" s="155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53">
        <v>1</v>
      </c>
      <c r="K46" s="154"/>
      <c r="L46" s="155"/>
      <c r="M46" s="76">
        <f>+$J46/$J61</f>
        <v>3.3333333333333333E-2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53">
        <v>6</v>
      </c>
      <c r="K47" s="154"/>
      <c r="L47" s="155"/>
      <c r="M47" s="76">
        <f>+$J47/$J61</f>
        <v>0.2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53">
        <v>0</v>
      </c>
      <c r="K48" s="154"/>
      <c r="L48" s="155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53">
        <v>16</v>
      </c>
      <c r="K49" s="154"/>
      <c r="L49" s="155"/>
      <c r="M49" s="76">
        <f>+$J49/J61</f>
        <v>0.53333333333333333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53">
        <v>0</v>
      </c>
      <c r="K50" s="154"/>
      <c r="L50" s="155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53">
        <v>0</v>
      </c>
      <c r="K51" s="154"/>
      <c r="L51" s="155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53">
        <v>0</v>
      </c>
      <c r="K52" s="154"/>
      <c r="L52" s="155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53">
        <v>0</v>
      </c>
      <c r="K53" s="154"/>
      <c r="L53" s="155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53">
        <v>4</v>
      </c>
      <c r="K54" s="154"/>
      <c r="L54" s="155"/>
      <c r="M54" s="76">
        <f>+$J54/J61</f>
        <v>0.13333333333333333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53">
        <v>0</v>
      </c>
      <c r="K55" s="154"/>
      <c r="L55" s="155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53">
        <v>0</v>
      </c>
      <c r="K56" s="154"/>
      <c r="L56" s="155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53">
        <v>0</v>
      </c>
      <c r="K57" s="154"/>
      <c r="L57" s="155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53">
        <v>0</v>
      </c>
      <c r="K58" s="154"/>
      <c r="L58" s="155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53">
        <v>0</v>
      </c>
      <c r="K59" s="154"/>
      <c r="L59" s="155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63">
        <f>SUM(J44:J59)</f>
        <v>30</v>
      </c>
      <c r="K61" s="164"/>
      <c r="L61" s="165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40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66" t="s">
        <v>9</v>
      </c>
      <c r="E95" s="167"/>
      <c r="F95" s="167"/>
      <c r="G95" s="167"/>
      <c r="H95" s="167"/>
      <c r="I95" s="167"/>
      <c r="J95" s="168"/>
      <c r="K95" s="125"/>
      <c r="L95" s="125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21</v>
      </c>
      <c r="F96" s="93"/>
      <c r="G96" s="94"/>
      <c r="H96" s="94"/>
      <c r="I96" s="95">
        <v>8</v>
      </c>
      <c r="J96" s="96">
        <f>+I96/I102</f>
        <v>0.25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22</v>
      </c>
      <c r="F97" s="98"/>
      <c r="G97" s="94"/>
      <c r="H97" s="94"/>
      <c r="I97" s="99">
        <v>21</v>
      </c>
      <c r="J97" s="96">
        <f>I97/I102</f>
        <v>0.65625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78" t="s">
        <v>26</v>
      </c>
      <c r="F98" s="179"/>
      <c r="G98" s="179"/>
      <c r="H98" s="180"/>
      <c r="I98" s="99">
        <v>3</v>
      </c>
      <c r="J98" s="96">
        <f>+I98/I102</f>
        <v>9.375E-2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23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24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3</v>
      </c>
      <c r="I102" s="106">
        <f>SUM(I96:I101)</f>
        <v>32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69"/>
      <c r="E105" s="169"/>
      <c r="F105" s="169"/>
      <c r="G105" s="169"/>
      <c r="H105" s="169"/>
      <c r="I105" s="169"/>
      <c r="J105" s="169"/>
      <c r="K105" s="125"/>
      <c r="L105" s="125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10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41" t="s">
        <v>11</v>
      </c>
      <c r="F132" s="142"/>
      <c r="G132" s="142"/>
      <c r="H132" s="142"/>
      <c r="I132" s="142"/>
      <c r="J132" s="143"/>
      <c r="K132" s="125"/>
      <c r="L132" s="125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56" t="s">
        <v>12</v>
      </c>
      <c r="F133" s="157"/>
      <c r="G133" s="157"/>
      <c r="H133" s="157"/>
      <c r="I133" s="158"/>
      <c r="J133" s="20">
        <v>86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3</v>
      </c>
      <c r="J134" s="11">
        <f>SUM(J133)</f>
        <v>86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41" t="s">
        <v>13</v>
      </c>
      <c r="F137" s="142"/>
      <c r="G137" s="142"/>
      <c r="H137" s="142"/>
      <c r="I137" s="142"/>
      <c r="J137" s="143"/>
      <c r="K137" s="125"/>
      <c r="L137" s="125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56" t="s">
        <v>14</v>
      </c>
      <c r="F138" s="157"/>
      <c r="G138" s="157"/>
      <c r="H138" s="157"/>
      <c r="I138" s="158"/>
      <c r="J138" s="22">
        <v>379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3</v>
      </c>
      <c r="J139" s="11">
        <f>SUM(J138)</f>
        <v>379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47" t="s">
        <v>15</v>
      </c>
      <c r="F142" s="159"/>
      <c r="G142" s="159"/>
      <c r="H142" s="159"/>
      <c r="I142" s="159"/>
      <c r="J142" s="149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56" t="s">
        <v>16</v>
      </c>
      <c r="F143" s="157"/>
      <c r="G143" s="157"/>
      <c r="H143" s="157"/>
      <c r="I143" s="158"/>
      <c r="J143" s="118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3</v>
      </c>
      <c r="J144" s="119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7" t="s">
        <v>39</v>
      </c>
      <c r="F147" s="159"/>
      <c r="G147" s="159"/>
      <c r="H147" s="159"/>
      <c r="I147" s="159"/>
      <c r="J147" s="149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60" t="s">
        <v>17</v>
      </c>
      <c r="F148" s="161"/>
      <c r="G148" s="161"/>
      <c r="H148" s="161"/>
      <c r="I148" s="162"/>
      <c r="J148" s="22">
        <v>1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81" t="s">
        <v>43</v>
      </c>
      <c r="F149" s="182"/>
      <c r="G149" s="182"/>
      <c r="H149" s="182"/>
      <c r="I149" s="183"/>
      <c r="J149" s="111">
        <v>6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3</v>
      </c>
      <c r="J150" s="11">
        <f>SUM(J148:J149)</f>
        <v>7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41" t="s">
        <v>18</v>
      </c>
      <c r="E155" s="142"/>
      <c r="F155" s="142"/>
      <c r="G155" s="142"/>
      <c r="H155" s="142"/>
      <c r="I155" s="142"/>
      <c r="J155" s="143"/>
      <c r="K155" s="125"/>
      <c r="L155" s="125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38" t="str">
        <f>+'[1]ACUM-MAYO'!A162</f>
        <v>ORDINARIA</v>
      </c>
      <c r="F156" s="139"/>
      <c r="G156" s="139"/>
      <c r="H156" s="140"/>
      <c r="I156" s="51">
        <v>22</v>
      </c>
      <c r="J156" s="24">
        <f>I156/I161</f>
        <v>0.73333333333333328</v>
      </c>
      <c r="K156" s="58" t="s">
        <v>44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38" t="str">
        <f>+'[1]ACUM-MAYO'!A163</f>
        <v>FUNDAMENTAL</v>
      </c>
      <c r="F157" s="139"/>
      <c r="G157" s="139"/>
      <c r="H157" s="140"/>
      <c r="I157" s="51">
        <v>8</v>
      </c>
      <c r="J157" s="25">
        <f>I157/I161</f>
        <v>0.26666666666666666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24">
        <v>4</v>
      </c>
      <c r="E158" s="138" t="str">
        <f>+'[1]ACUM-MAYO'!A165</f>
        <v>RESERVADA</v>
      </c>
      <c r="F158" s="139"/>
      <c r="G158" s="139"/>
      <c r="H158" s="140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38" t="s">
        <v>25</v>
      </c>
      <c r="F159" s="139"/>
      <c r="G159" s="139"/>
      <c r="H159" s="140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3</v>
      </c>
      <c r="I161" s="11">
        <f>SUM(I156:I160)</f>
        <v>30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41" t="s">
        <v>19</v>
      </c>
      <c r="E184" s="142"/>
      <c r="F184" s="142"/>
      <c r="G184" s="142"/>
      <c r="H184" s="142"/>
      <c r="I184" s="142"/>
      <c r="J184" s="143"/>
      <c r="K184" s="125"/>
      <c r="L184" s="125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38" t="str">
        <f>+'[1]ACUM-MAYO'!A173</f>
        <v>ECONOMICA ADMINISTRATIVA</v>
      </c>
      <c r="F185" s="139"/>
      <c r="G185" s="139"/>
      <c r="H185" s="140"/>
      <c r="I185" s="51">
        <v>30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38" t="str">
        <f>+'[1]ACUM-MAYO'!A174</f>
        <v>TRAMITE</v>
      </c>
      <c r="F186" s="139"/>
      <c r="G186" s="139"/>
      <c r="H186" s="140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38" t="str">
        <f>+'[1]ACUM-MAYO'!A175</f>
        <v>SERV. PUB.</v>
      </c>
      <c r="F187" s="139"/>
      <c r="G187" s="139"/>
      <c r="H187" s="140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38" t="str">
        <f>+'[1]ACUM-MAYO'!A176</f>
        <v>LEGAL</v>
      </c>
      <c r="F188" s="139"/>
      <c r="G188" s="139"/>
      <c r="H188" s="140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3</v>
      </c>
      <c r="I190" s="11">
        <f>SUM(I185:I188)</f>
        <v>30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41" t="s">
        <v>20</v>
      </c>
      <c r="E211" s="142"/>
      <c r="F211" s="142"/>
      <c r="G211" s="142"/>
      <c r="H211" s="142"/>
      <c r="I211" s="142"/>
      <c r="J211" s="143"/>
      <c r="K211" s="125"/>
      <c r="L211" s="125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">
        <v>47</v>
      </c>
      <c r="F212" s="39"/>
      <c r="G212" s="39"/>
      <c r="H212" s="40"/>
      <c r="I212" s="51">
        <v>21</v>
      </c>
      <c r="J212" s="33">
        <f>I212/I217</f>
        <v>0.7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8</v>
      </c>
      <c r="J213" s="33">
        <f>I213/I217</f>
        <v>0.26666666666666666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20"/>
      <c r="H215" s="121"/>
      <c r="I215" s="51">
        <v>1</v>
      </c>
      <c r="J215" s="33">
        <f>I215/I217</f>
        <v>3.3333333333333333E-2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3</v>
      </c>
      <c r="I217" s="11">
        <f>SUM(I212:I216)</f>
        <v>30</v>
      </c>
      <c r="J217" s="19">
        <f>SUM(J212:J216)</f>
        <v>0.99999999999999989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47" t="s">
        <v>28</v>
      </c>
      <c r="E238" s="148"/>
      <c r="F238" s="148"/>
      <c r="G238" s="149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45" t="s">
        <v>29</v>
      </c>
      <c r="F239" s="146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45" t="s">
        <v>30</v>
      </c>
      <c r="F240" s="146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45" t="s">
        <v>31</v>
      </c>
      <c r="F241" s="146"/>
      <c r="G241" s="62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45" t="s">
        <v>32</v>
      </c>
      <c r="F242" s="146"/>
      <c r="G242" s="62">
        <v>6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45" t="s">
        <v>33</v>
      </c>
      <c r="F243" s="146"/>
      <c r="G243" s="62">
        <v>8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45" t="s">
        <v>34</v>
      </c>
      <c r="F244" s="146"/>
      <c r="G244" s="62">
        <v>8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45" t="s">
        <v>35</v>
      </c>
      <c r="F245" s="146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45" t="s">
        <v>36</v>
      </c>
      <c r="F246" s="146"/>
      <c r="G246" s="62">
        <v>0</v>
      </c>
      <c r="H246" s="5"/>
      <c r="I246" s="144"/>
      <c r="J246" s="144"/>
      <c r="K246" s="122"/>
      <c r="L246" s="122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41</v>
      </c>
      <c r="F247" s="114"/>
      <c r="G247" s="63">
        <v>0</v>
      </c>
      <c r="H247" s="5"/>
      <c r="I247" s="122"/>
      <c r="J247" s="122"/>
      <c r="K247" s="122"/>
      <c r="L247" s="122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37</v>
      </c>
      <c r="F248" s="114"/>
      <c r="G248" s="63">
        <v>8</v>
      </c>
      <c r="H248" s="5"/>
      <c r="I248" s="122"/>
      <c r="J248" s="122"/>
      <c r="K248" s="122"/>
      <c r="L248" s="122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34" t="s">
        <v>42</v>
      </c>
      <c r="F249" s="135"/>
      <c r="G249" s="63">
        <v>0</v>
      </c>
      <c r="H249" s="5"/>
      <c r="I249" s="122"/>
      <c r="J249" s="122"/>
      <c r="K249" s="122"/>
      <c r="L249" s="122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34" t="s">
        <v>45</v>
      </c>
      <c r="F250" s="135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36" t="s">
        <v>3</v>
      </c>
      <c r="F251" s="137"/>
      <c r="G251" s="64">
        <f>SUM(G239:G250)</f>
        <v>30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32" t="s">
        <v>38</v>
      </c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D238:G238"/>
    <mergeCell ref="B253:O253"/>
    <mergeCell ref="E249:F249"/>
    <mergeCell ref="E251:F251"/>
    <mergeCell ref="E188:H188"/>
    <mergeCell ref="D211:J211"/>
    <mergeCell ref="I246:J246"/>
    <mergeCell ref="E244:F244"/>
    <mergeCell ref="E245:F245"/>
    <mergeCell ref="E246:F246"/>
    <mergeCell ref="E239:F239"/>
    <mergeCell ref="E240:F240"/>
    <mergeCell ref="E241:F241"/>
    <mergeCell ref="E242:F242"/>
    <mergeCell ref="E243:F243"/>
    <mergeCell ref="E250:F250"/>
    <mergeCell ref="J52:L52"/>
    <mergeCell ref="J44:L44"/>
    <mergeCell ref="J45:L45"/>
    <mergeCell ref="J46:L46"/>
    <mergeCell ref="E157:H157"/>
    <mergeCell ref="E143:I143"/>
    <mergeCell ref="E147:J147"/>
    <mergeCell ref="E148:I148"/>
    <mergeCell ref="D155:J155"/>
    <mergeCell ref="E156:H156"/>
    <mergeCell ref="J47:L47"/>
    <mergeCell ref="J48:L48"/>
    <mergeCell ref="J49:L49"/>
    <mergeCell ref="J50:L50"/>
    <mergeCell ref="J51:L51"/>
    <mergeCell ref="J53:L53"/>
    <mergeCell ref="J54:L54"/>
    <mergeCell ref="J55:L55"/>
    <mergeCell ref="J56:L56"/>
    <mergeCell ref="E187:H187"/>
    <mergeCell ref="J57:L57"/>
    <mergeCell ref="J58:L58"/>
    <mergeCell ref="J59:L59"/>
    <mergeCell ref="J61:L61"/>
    <mergeCell ref="E186:H186"/>
    <mergeCell ref="E158:H158"/>
    <mergeCell ref="D95:J95"/>
    <mergeCell ref="D105:J105"/>
    <mergeCell ref="E132:J132"/>
    <mergeCell ref="E133:I133"/>
    <mergeCell ref="E137:J137"/>
    <mergeCell ref="B13:O13"/>
    <mergeCell ref="B14:O14"/>
    <mergeCell ref="D43:M43"/>
    <mergeCell ref="C20:F20"/>
    <mergeCell ref="H20:L20"/>
    <mergeCell ref="E159:H159"/>
    <mergeCell ref="D184:J184"/>
    <mergeCell ref="E185:H185"/>
    <mergeCell ref="E98:H98"/>
    <mergeCell ref="E149:I149"/>
    <mergeCell ref="E138:I138"/>
    <mergeCell ref="E142:J142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tabSelected="1" zoomScale="70" zoomScaleNormal="70" workbookViewId="0">
      <selection activeCell="G251" sqref="G25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70" t="s">
        <v>27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3"/>
      <c r="Q13" s="1"/>
    </row>
    <row r="14" spans="1:17" ht="43.5" customHeight="1" thickBot="1" x14ac:dyDescent="0.85">
      <c r="A14" s="1"/>
      <c r="B14" s="172" t="s">
        <v>50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75" t="s">
        <v>0</v>
      </c>
      <c r="D20" s="176"/>
      <c r="E20" s="176"/>
      <c r="F20" s="177"/>
      <c r="G20" s="67"/>
      <c r="H20" s="175" t="s">
        <v>46</v>
      </c>
      <c r="I20" s="176"/>
      <c r="J20" s="176"/>
      <c r="K20" s="176"/>
      <c r="L20" s="177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47</v>
      </c>
      <c r="D21" s="69" t="s">
        <v>1</v>
      </c>
      <c r="E21" s="70" t="s">
        <v>2</v>
      </c>
      <c r="F21" s="68" t="s">
        <v>3</v>
      </c>
      <c r="G21" s="71"/>
      <c r="H21" s="70" t="s">
        <v>4</v>
      </c>
      <c r="I21" s="70" t="s">
        <v>5</v>
      </c>
      <c r="J21" s="68" t="s">
        <v>6</v>
      </c>
      <c r="K21" s="68" t="s">
        <v>7</v>
      </c>
      <c r="L21" s="68" t="s">
        <v>3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9</v>
      </c>
      <c r="D22" s="129">
        <v>3</v>
      </c>
      <c r="E22" s="129">
        <v>3</v>
      </c>
      <c r="F22" s="74">
        <f>SUM(C22:E22)</f>
        <v>15</v>
      </c>
      <c r="G22" s="75"/>
      <c r="H22" s="72">
        <v>8</v>
      </c>
      <c r="I22" s="72">
        <v>3</v>
      </c>
      <c r="J22" s="72">
        <v>0</v>
      </c>
      <c r="K22" s="72">
        <v>4</v>
      </c>
      <c r="L22" s="74">
        <f>SUM(H22:K22)</f>
        <v>15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0.6</v>
      </c>
      <c r="D23" s="77">
        <f>+D22/F22</f>
        <v>0.2</v>
      </c>
      <c r="E23" s="78">
        <f>+E22/F22</f>
        <v>0.2</v>
      </c>
      <c r="F23" s="79">
        <f>SUM(C23:E23)</f>
        <v>1</v>
      </c>
      <c r="G23" s="75"/>
      <c r="H23" s="76">
        <f>+H22/L22</f>
        <v>0.53333333333333333</v>
      </c>
      <c r="I23" s="76">
        <f>+I22/L22</f>
        <v>0.2</v>
      </c>
      <c r="J23" s="76">
        <f>+J22/L22</f>
        <v>0</v>
      </c>
      <c r="K23" s="76">
        <f>+K22/L22</f>
        <v>0.26666666666666666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74" t="s">
        <v>8</v>
      </c>
      <c r="E43" s="174"/>
      <c r="F43" s="174"/>
      <c r="G43" s="174"/>
      <c r="H43" s="174"/>
      <c r="I43" s="174"/>
      <c r="J43" s="174"/>
      <c r="K43" s="174"/>
      <c r="L43" s="174"/>
      <c r="M43" s="174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+'[2]ACUM-MAYO'!A61</f>
        <v>SE TIENE POR NO PRESENTADA ( NO CUMPLIÓ PREVENCIÓN)</v>
      </c>
      <c r="F44" s="82"/>
      <c r="G44" s="82"/>
      <c r="H44" s="82"/>
      <c r="I44" s="83"/>
      <c r="J44" s="150">
        <v>0</v>
      </c>
      <c r="K44" s="151"/>
      <c r="L44" s="152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+'[2]ACUM-MAYO'!A62</f>
        <v>NO CUMPLIO CON LOS EXTREMOS DEL ARTÍCULO 79 (REQUISITOS)</v>
      </c>
      <c r="F45" s="86"/>
      <c r="G45" s="86"/>
      <c r="H45" s="86"/>
      <c r="I45" s="87"/>
      <c r="J45" s="153">
        <v>0</v>
      </c>
      <c r="K45" s="154"/>
      <c r="L45" s="155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+'[2]ACUM-MAYO'!A63</f>
        <v xml:space="preserve">INCOMPETENCIA </v>
      </c>
      <c r="F46" s="86"/>
      <c r="G46" s="86"/>
      <c r="H46" s="86"/>
      <c r="I46" s="87"/>
      <c r="J46" s="153">
        <v>1</v>
      </c>
      <c r="K46" s="154"/>
      <c r="L46" s="155"/>
      <c r="M46" s="76">
        <f>+$J46/$J61</f>
        <v>6.6666666666666666E-2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+'[2]ACUM-MAYO'!A64</f>
        <v>NEGATIVA POR INEXISTENCIA</v>
      </c>
      <c r="F47" s="86"/>
      <c r="G47" s="86"/>
      <c r="H47" s="86"/>
      <c r="I47" s="87"/>
      <c r="J47" s="153">
        <v>2</v>
      </c>
      <c r="K47" s="154"/>
      <c r="L47" s="155"/>
      <c r="M47" s="76">
        <f>+$J47/$J61</f>
        <v>0.13333333333333333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+'[2]ACUM-MAYO'!A65</f>
        <v>NEGATIVA CONFIDENCIAL E INEXISTENTE</v>
      </c>
      <c r="F48" s="86"/>
      <c r="G48" s="86"/>
      <c r="H48" s="86"/>
      <c r="I48" s="87"/>
      <c r="J48" s="153">
        <v>0</v>
      </c>
      <c r="K48" s="154"/>
      <c r="L48" s="155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+'[2]ACUM-MAYO'!A66</f>
        <v>AFIRMATIVO</v>
      </c>
      <c r="F49" s="86"/>
      <c r="G49" s="86"/>
      <c r="H49" s="86"/>
      <c r="I49" s="87"/>
      <c r="J49" s="153">
        <v>7</v>
      </c>
      <c r="K49" s="154"/>
      <c r="L49" s="155"/>
      <c r="M49" s="76">
        <f>+$J49/J61</f>
        <v>0.46666666666666667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+'[2]ACUM-MAYO'!A67</f>
        <v xml:space="preserve">AFIRMATIVO PARCIAL POR CONFIDENCIALIDAD </v>
      </c>
      <c r="F50" s="86"/>
      <c r="G50" s="86"/>
      <c r="H50" s="86"/>
      <c r="I50" s="87"/>
      <c r="J50" s="153">
        <v>1</v>
      </c>
      <c r="K50" s="154"/>
      <c r="L50" s="155"/>
      <c r="M50" s="76">
        <f>+$J50/J61</f>
        <v>6.6666666666666666E-2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+'[2]ACUM-MAYO'!A68</f>
        <v>NEGATIVA POR CONFIDENCIALIDAD Y RESERVADA</v>
      </c>
      <c r="F51" s="88"/>
      <c r="G51" s="89"/>
      <c r="H51" s="89"/>
      <c r="I51" s="90"/>
      <c r="J51" s="153">
        <v>0</v>
      </c>
      <c r="K51" s="154"/>
      <c r="L51" s="155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+'[2]ACUM-MAYO'!A69</f>
        <v>AFIRMATIVO PARCIAL POR CONFIDENCIALIDAD E INEXISTENCIA</v>
      </c>
      <c r="F52" s="91"/>
      <c r="G52" s="89"/>
      <c r="H52" s="89"/>
      <c r="I52" s="90"/>
      <c r="J52" s="153">
        <v>1</v>
      </c>
      <c r="K52" s="154"/>
      <c r="L52" s="155"/>
      <c r="M52" s="76">
        <f>+J52/J61</f>
        <v>6.6666666666666666E-2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+'[2]ACUM-MAYO'!A70</f>
        <v>AFIRMATIVO PARCIAL POR CONFIDENCIALIDAD, RESERVA E INEXISTENCIA</v>
      </c>
      <c r="F53" s="88"/>
      <c r="G53" s="89"/>
      <c r="H53" s="89"/>
      <c r="I53" s="90"/>
      <c r="J53" s="153">
        <v>0</v>
      </c>
      <c r="K53" s="154"/>
      <c r="L53" s="155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+'[2]ACUM-MAYO'!A71</f>
        <v>AFIRMATIVO PARCIAL POR INEXISTENCIA</v>
      </c>
      <c r="F54" s="88"/>
      <c r="G54" s="89"/>
      <c r="H54" s="89"/>
      <c r="I54" s="90"/>
      <c r="J54" s="153">
        <v>2</v>
      </c>
      <c r="K54" s="154"/>
      <c r="L54" s="155"/>
      <c r="M54" s="76">
        <f>+$J54/J61</f>
        <v>0.13333333333333333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+'[2]ACUM-MAYO'!A72</f>
        <v>AFIRMATIVO PARCIAL POR RESERVA</v>
      </c>
      <c r="F55" s="86"/>
      <c r="G55" s="86"/>
      <c r="H55" s="86"/>
      <c r="I55" s="87"/>
      <c r="J55" s="153">
        <v>0</v>
      </c>
      <c r="K55" s="154"/>
      <c r="L55" s="155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+'[2]ACUM-MAYO'!A73</f>
        <v>AFIRMATIVO PARCIAL POR RESERVA Y CONFIDENCIALIDAD</v>
      </c>
      <c r="F56" s="86"/>
      <c r="G56" s="86"/>
      <c r="H56" s="86"/>
      <c r="I56" s="87"/>
      <c r="J56" s="153">
        <v>1</v>
      </c>
      <c r="K56" s="154"/>
      <c r="L56" s="155"/>
      <c r="M56" s="76">
        <f>+$J56/J61</f>
        <v>6.6666666666666666E-2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+'[2]ACUM-MAYO'!A74</f>
        <v>AFIRMATIVO PARCIAL POR RESERVA E INEXISTENCIA</v>
      </c>
      <c r="F57" s="86"/>
      <c r="G57" s="86"/>
      <c r="H57" s="86"/>
      <c r="I57" s="87"/>
      <c r="J57" s="153">
        <v>0</v>
      </c>
      <c r="K57" s="154"/>
      <c r="L57" s="155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+'[2]ACUM-MAYO'!A75</f>
        <v>NEGATIVA  POR RESERVA</v>
      </c>
      <c r="F58" s="86"/>
      <c r="G58" s="86"/>
      <c r="H58" s="86"/>
      <c r="I58" s="87"/>
      <c r="J58" s="153">
        <v>0</v>
      </c>
      <c r="K58" s="154"/>
      <c r="L58" s="155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+'[2]ACUM-MAYO'!A76</f>
        <v>PREVENCIÓN ENTRAMITE</v>
      </c>
      <c r="F59" s="86"/>
      <c r="G59" s="86"/>
      <c r="H59" s="86"/>
      <c r="I59" s="87"/>
      <c r="J59" s="153">
        <v>0</v>
      </c>
      <c r="K59" s="154"/>
      <c r="L59" s="155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63">
        <f>SUM(J44:J59)</f>
        <v>15</v>
      </c>
      <c r="K61" s="164"/>
      <c r="L61" s="165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40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66" t="s">
        <v>9</v>
      </c>
      <c r="E95" s="167"/>
      <c r="F95" s="167"/>
      <c r="G95" s="167"/>
      <c r="H95" s="167"/>
      <c r="I95" s="167"/>
      <c r="J95" s="168"/>
      <c r="K95" s="130"/>
      <c r="L95" s="130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21</v>
      </c>
      <c r="F96" s="93"/>
      <c r="G96" s="94"/>
      <c r="H96" s="94"/>
      <c r="I96" s="95">
        <v>6</v>
      </c>
      <c r="J96" s="96">
        <f>+I96/I102</f>
        <v>0.35294117647058826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22</v>
      </c>
      <c r="F97" s="98"/>
      <c r="G97" s="94"/>
      <c r="H97" s="94"/>
      <c r="I97" s="99">
        <v>9</v>
      </c>
      <c r="J97" s="96">
        <f>I97/I102</f>
        <v>0.52941176470588236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78" t="s">
        <v>26</v>
      </c>
      <c r="F98" s="179"/>
      <c r="G98" s="179"/>
      <c r="H98" s="180"/>
      <c r="I98" s="99">
        <v>2</v>
      </c>
      <c r="J98" s="96">
        <f>+I98/I102</f>
        <v>0.11764705882352941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23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24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3</v>
      </c>
      <c r="I102" s="106">
        <f>SUM(I96:I101)</f>
        <v>17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69"/>
      <c r="E105" s="169"/>
      <c r="F105" s="169"/>
      <c r="G105" s="169"/>
      <c r="H105" s="169"/>
      <c r="I105" s="169"/>
      <c r="J105" s="169"/>
      <c r="K105" s="130"/>
      <c r="L105" s="130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10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41" t="s">
        <v>11</v>
      </c>
      <c r="F132" s="142"/>
      <c r="G132" s="142"/>
      <c r="H132" s="142"/>
      <c r="I132" s="142"/>
      <c r="J132" s="143"/>
      <c r="K132" s="130"/>
      <c r="L132" s="130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56" t="s">
        <v>12</v>
      </c>
      <c r="F133" s="157"/>
      <c r="G133" s="157"/>
      <c r="H133" s="157"/>
      <c r="I133" s="158"/>
      <c r="J133" s="20">
        <v>45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3</v>
      </c>
      <c r="J134" s="11">
        <f>SUM(J133)</f>
        <v>45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41" t="s">
        <v>13</v>
      </c>
      <c r="F137" s="142"/>
      <c r="G137" s="142"/>
      <c r="H137" s="142"/>
      <c r="I137" s="142"/>
      <c r="J137" s="143"/>
      <c r="K137" s="130"/>
      <c r="L137" s="130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56" t="s">
        <v>14</v>
      </c>
      <c r="F138" s="157"/>
      <c r="G138" s="157"/>
      <c r="H138" s="157"/>
      <c r="I138" s="158"/>
      <c r="J138" s="22">
        <v>138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3</v>
      </c>
      <c r="J139" s="11">
        <f>SUM(J138)</f>
        <v>138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47" t="s">
        <v>15</v>
      </c>
      <c r="F142" s="159"/>
      <c r="G142" s="159"/>
      <c r="H142" s="159"/>
      <c r="I142" s="159"/>
      <c r="J142" s="149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56" t="s">
        <v>16</v>
      </c>
      <c r="F143" s="157"/>
      <c r="G143" s="157"/>
      <c r="H143" s="157"/>
      <c r="I143" s="158"/>
      <c r="J143" s="118">
        <v>2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3</v>
      </c>
      <c r="J144" s="119">
        <f>SUM(J143)</f>
        <v>2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7" t="s">
        <v>39</v>
      </c>
      <c r="F147" s="159"/>
      <c r="G147" s="159"/>
      <c r="H147" s="159"/>
      <c r="I147" s="159"/>
      <c r="J147" s="149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60" t="s">
        <v>17</v>
      </c>
      <c r="F148" s="161"/>
      <c r="G148" s="161"/>
      <c r="H148" s="161"/>
      <c r="I148" s="162"/>
      <c r="J148" s="22">
        <v>0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81" t="s">
        <v>43</v>
      </c>
      <c r="F149" s="182"/>
      <c r="G149" s="182"/>
      <c r="H149" s="182"/>
      <c r="I149" s="183"/>
      <c r="J149" s="111">
        <v>3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3</v>
      </c>
      <c r="J150" s="11">
        <f>SUM(J148:J149)</f>
        <v>3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41" t="s">
        <v>18</v>
      </c>
      <c r="E155" s="142"/>
      <c r="F155" s="142"/>
      <c r="G155" s="142"/>
      <c r="H155" s="142"/>
      <c r="I155" s="142"/>
      <c r="J155" s="143"/>
      <c r="K155" s="130"/>
      <c r="L155" s="130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38" t="str">
        <f>+'[2]ACUM-MAYO'!A162</f>
        <v>ORDINARIA</v>
      </c>
      <c r="F156" s="139"/>
      <c r="G156" s="139"/>
      <c r="H156" s="140"/>
      <c r="I156" s="51">
        <v>13</v>
      </c>
      <c r="J156" s="24">
        <f>I156/I161</f>
        <v>0.72222222222222221</v>
      </c>
      <c r="K156" s="58" t="s">
        <v>44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38" t="str">
        <f>+'[2]ACUM-MAYO'!A163</f>
        <v>FUNDAMENTAL</v>
      </c>
      <c r="F157" s="139"/>
      <c r="G157" s="139"/>
      <c r="H157" s="140"/>
      <c r="I157" s="51">
        <v>2</v>
      </c>
      <c r="J157" s="25">
        <f>I157/I161</f>
        <v>0.1111111111111111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26">
        <v>4</v>
      </c>
      <c r="E158" s="138" t="str">
        <f>+'[2]ACUM-MAYO'!A165</f>
        <v>RESERVADA</v>
      </c>
      <c r="F158" s="139"/>
      <c r="G158" s="139"/>
      <c r="H158" s="140"/>
      <c r="I158" s="51">
        <v>1</v>
      </c>
      <c r="J158" s="25">
        <f>I158/I161</f>
        <v>5.5555555555555552E-2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38" t="s">
        <v>25</v>
      </c>
      <c r="F159" s="139"/>
      <c r="G159" s="139"/>
      <c r="H159" s="140"/>
      <c r="I159" s="51">
        <v>2</v>
      </c>
      <c r="J159" s="27">
        <f>I159/I161</f>
        <v>0.1111111111111111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3</v>
      </c>
      <c r="I161" s="11">
        <f>SUM(I156:I160)</f>
        <v>18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41" t="s">
        <v>19</v>
      </c>
      <c r="E184" s="142"/>
      <c r="F184" s="142"/>
      <c r="G184" s="142"/>
      <c r="H184" s="142"/>
      <c r="I184" s="142"/>
      <c r="J184" s="143"/>
      <c r="K184" s="130"/>
      <c r="L184" s="130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38" t="str">
        <f>+'[2]ACUM-MAYO'!A173</f>
        <v>ECONOMICA ADMINISTRATIVA</v>
      </c>
      <c r="F185" s="139"/>
      <c r="G185" s="139"/>
      <c r="H185" s="140"/>
      <c r="I185" s="51">
        <v>15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38" t="str">
        <f>+'[2]ACUM-MAYO'!A174</f>
        <v>TRAMITE</v>
      </c>
      <c r="F186" s="139"/>
      <c r="G186" s="139"/>
      <c r="H186" s="140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38" t="str">
        <f>+'[2]ACUM-MAYO'!A175</f>
        <v>SERV. PUB.</v>
      </c>
      <c r="F187" s="139"/>
      <c r="G187" s="139"/>
      <c r="H187" s="140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38" t="str">
        <f>+'[2]ACUM-MAYO'!A176</f>
        <v>LEGAL</v>
      </c>
      <c r="F188" s="139"/>
      <c r="G188" s="139"/>
      <c r="H188" s="140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3</v>
      </c>
      <c r="I190" s="11">
        <f>SUM(I185:I188)</f>
        <v>15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41" t="s">
        <v>20</v>
      </c>
      <c r="E211" s="142"/>
      <c r="F211" s="142"/>
      <c r="G211" s="142"/>
      <c r="H211" s="142"/>
      <c r="I211" s="142"/>
      <c r="J211" s="143"/>
      <c r="K211" s="130"/>
      <c r="L211" s="130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">
        <v>47</v>
      </c>
      <c r="F212" s="39"/>
      <c r="G212" s="39"/>
      <c r="H212" s="40"/>
      <c r="I212" s="51">
        <v>9</v>
      </c>
      <c r="J212" s="33">
        <f>I212/I217</f>
        <v>0.6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+'[2]ACUM-MAYO'!A187</f>
        <v>CORREO ELECTRONICO</v>
      </c>
      <c r="F213" s="39"/>
      <c r="G213" s="39"/>
      <c r="H213" s="40"/>
      <c r="I213" s="51">
        <v>6</v>
      </c>
      <c r="J213" s="33">
        <f>I213/I217</f>
        <v>0.4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+'[2]ACUM-MAYO'!A188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+'[2]ACUM-MAYO'!A189</f>
        <v>LISTAS</v>
      </c>
      <c r="F215" s="39"/>
      <c r="G215" s="127"/>
      <c r="H215" s="128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3</v>
      </c>
      <c r="I217" s="11">
        <f>SUM(I212:I216)</f>
        <v>15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47" t="s">
        <v>28</v>
      </c>
      <c r="E238" s="148"/>
      <c r="F238" s="148"/>
      <c r="G238" s="149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45" t="s">
        <v>29</v>
      </c>
      <c r="F239" s="146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45" t="s">
        <v>30</v>
      </c>
      <c r="F240" s="146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45" t="s">
        <v>31</v>
      </c>
      <c r="F241" s="146"/>
      <c r="G241" s="62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45" t="s">
        <v>32</v>
      </c>
      <c r="F242" s="146"/>
      <c r="G242" s="62">
        <v>0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45" t="s">
        <v>33</v>
      </c>
      <c r="F243" s="146"/>
      <c r="G243" s="62">
        <v>3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45" t="s">
        <v>34</v>
      </c>
      <c r="F244" s="146"/>
      <c r="G244" s="62">
        <v>1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45" t="s">
        <v>35</v>
      </c>
      <c r="F245" s="146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45" t="s">
        <v>36</v>
      </c>
      <c r="F246" s="146"/>
      <c r="G246" s="62">
        <v>8</v>
      </c>
      <c r="H246" s="5"/>
      <c r="I246" s="144"/>
      <c r="J246" s="144"/>
      <c r="K246" s="131"/>
      <c r="L246" s="131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41</v>
      </c>
      <c r="F247" s="114"/>
      <c r="G247" s="63">
        <v>0</v>
      </c>
      <c r="H247" s="5"/>
      <c r="I247" s="131"/>
      <c r="J247" s="131"/>
      <c r="K247" s="131"/>
      <c r="L247" s="131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37</v>
      </c>
      <c r="F248" s="114"/>
      <c r="G248" s="63">
        <v>2</v>
      </c>
      <c r="H248" s="5"/>
      <c r="I248" s="131"/>
      <c r="J248" s="131"/>
      <c r="K248" s="131"/>
      <c r="L248" s="131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34" t="s">
        <v>42</v>
      </c>
      <c r="F249" s="135"/>
      <c r="G249" s="63">
        <v>0</v>
      </c>
      <c r="H249" s="5"/>
      <c r="I249" s="131"/>
      <c r="J249" s="131"/>
      <c r="K249" s="131"/>
      <c r="L249" s="131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34" t="s">
        <v>45</v>
      </c>
      <c r="F250" s="135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36" t="s">
        <v>3</v>
      </c>
      <c r="F251" s="137"/>
      <c r="G251" s="64">
        <f>SUM(G239:G250)</f>
        <v>15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32" t="s">
        <v>38</v>
      </c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E240:F240"/>
    <mergeCell ref="E241:F241"/>
    <mergeCell ref="E242:F242"/>
    <mergeCell ref="E243:F243"/>
    <mergeCell ref="E250:F250"/>
    <mergeCell ref="D238:G238"/>
    <mergeCell ref="B253:O253"/>
    <mergeCell ref="E249:F249"/>
    <mergeCell ref="E251:F251"/>
    <mergeCell ref="E188:H188"/>
    <mergeCell ref="D211:J211"/>
    <mergeCell ref="I246:J246"/>
    <mergeCell ref="E244:F244"/>
    <mergeCell ref="E245:F245"/>
    <mergeCell ref="E246:F246"/>
    <mergeCell ref="E239:F239"/>
    <mergeCell ref="E148:I148"/>
    <mergeCell ref="D155:J155"/>
    <mergeCell ref="E156:H156"/>
    <mergeCell ref="J47:L47"/>
    <mergeCell ref="J48:L48"/>
    <mergeCell ref="J49:L49"/>
    <mergeCell ref="J50:L50"/>
    <mergeCell ref="J51:L51"/>
    <mergeCell ref="J52:L52"/>
    <mergeCell ref="D95:J95"/>
    <mergeCell ref="D105:J105"/>
    <mergeCell ref="E132:J132"/>
    <mergeCell ref="E133:I133"/>
    <mergeCell ref="E137:J137"/>
    <mergeCell ref="J44:L44"/>
    <mergeCell ref="J45:L45"/>
    <mergeCell ref="J46:L46"/>
    <mergeCell ref="J54:L54"/>
    <mergeCell ref="J55:L55"/>
    <mergeCell ref="J56:L56"/>
    <mergeCell ref="E187:H187"/>
    <mergeCell ref="J57:L57"/>
    <mergeCell ref="J58:L58"/>
    <mergeCell ref="J59:L59"/>
    <mergeCell ref="J61:L61"/>
    <mergeCell ref="E186:H186"/>
    <mergeCell ref="E142:J142"/>
    <mergeCell ref="B13:O13"/>
    <mergeCell ref="B14:O14"/>
    <mergeCell ref="D43:M43"/>
    <mergeCell ref="C20:F20"/>
    <mergeCell ref="H20:L20"/>
    <mergeCell ref="J53:L53"/>
    <mergeCell ref="E138:I138"/>
    <mergeCell ref="E159:H159"/>
    <mergeCell ref="D184:J184"/>
    <mergeCell ref="E185:H185"/>
    <mergeCell ref="E98:H98"/>
    <mergeCell ref="E149:I149"/>
    <mergeCell ref="E157:H157"/>
    <mergeCell ref="E158:H158"/>
    <mergeCell ref="E143:I143"/>
    <mergeCell ref="E147:J147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Estadisticas Enero 2024</vt:lpstr>
      <vt:lpstr>Estadisticas Febrero 2024</vt:lpstr>
      <vt:lpstr>Estadisticas a Marzo 2024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2016-07-14T16:59:51Z</dcterms:created>
  <dcterms:modified xsi:type="dcterms:W3CDTF">2024-04-09T19:48:26Z</dcterms:modified>
</cp:coreProperties>
</file>