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4\cuentas detalladas 2024\02 febrero  2024\CUENTA ARMONIZADA FEBRERO\"/>
    </mc:Choice>
  </mc:AlternateContent>
  <xr:revisionPtr revIDLastSave="0" documentId="13_ncr:1_{7FC2CF78-37EE-4962-B8FC-516F4588F714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G26" i="5" l="1"/>
  <c r="G29" i="5"/>
  <c r="G31" i="5"/>
  <c r="G32" i="5"/>
  <c r="G33" i="5"/>
  <c r="G16" i="5"/>
  <c r="G17" i="5"/>
  <c r="G18" i="5"/>
  <c r="G19" i="5"/>
  <c r="G20" i="5"/>
  <c r="G21" i="5"/>
  <c r="F16" i="5"/>
  <c r="F17" i="5"/>
  <c r="F18" i="5"/>
  <c r="F19" i="5"/>
  <c r="F20" i="5"/>
  <c r="F21" i="5"/>
  <c r="F26" i="5"/>
  <c r="F27" i="5"/>
  <c r="G27" i="5" s="1"/>
  <c r="F28" i="5"/>
  <c r="G28" i="5" s="1"/>
  <c r="F29" i="5"/>
  <c r="F30" i="5"/>
  <c r="G30" i="5" s="1"/>
  <c r="F31" i="5"/>
  <c r="F32" i="5"/>
  <c r="F33" i="5"/>
  <c r="F15" i="5" l="1"/>
  <c r="F25" i="5" l="1"/>
  <c r="G25" i="5" l="1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l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<sst xmlns="http://schemas.openxmlformats.org/spreadsheetml/2006/main" count="39" uniqueCount="38">
  <si>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</si>
  <si>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</si>
  <si>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</si>
  <si>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</si>
  <si>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</si>
  <si>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</si>
  <si>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</si>
  <si>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</si>
  <si>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</si>
  <si>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</si>
  <si>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</si>
  <si>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</si>
  <si>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</si>
  <si>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</si>
  <si>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</si>
  <si>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</si>
  <si>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</si>
  <si>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</si>
  <si>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</si>
  <si>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</si>
  <si>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</si>
  <si>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</si>
  <si>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</si>
  <si>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</si>
  <si>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</si>
  <si>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</si>
  <si>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</si>
  <si>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</si>
  <si>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</si>
  <si>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</si>
  <si>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</si>
  <si>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</si>
  <si>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</si>
  <si>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</si>
  <si>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</si>
  <si>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</si>
  <si>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</si>
  <si>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Febrero al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</si>
</sst>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C1" zoomScale="71" zoomScaleNormal="71" workbookViewId="0">
      <selection activeCell="C15" sqref="C15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2199943528.2099996</v>
      </c>
      <c r="D13" s="57">
        <f t="shared" ref="D13:E13" si="0">SUM(D15:D21)</f>
        <v>36345310576.459999</v>
      </c>
      <c r="E13" s="57">
        <f t="shared" si="0"/>
        <v>35366767240.540001</v>
      </c>
      <c r="F13" s="58">
        <f>SUM(C13+D13-E13)</f>
        <v>3178486864.1299973</v>
      </c>
      <c r="G13" s="59">
        <f>SUM(F13-C13)</f>
        <v>978543335.91999769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2166461452.7399998</v>
      </c>
      <c r="D15" s="64">
        <v>34689231462.019997</v>
      </c>
      <c r="E15" s="64">
        <v>33716853043.560001</v>
      </c>
      <c r="F15" s="65">
        <f>SUM(C15+D15-E15)</f>
        <v>3138839871.1999931</v>
      </c>
      <c r="G15" s="63">
        <f t="shared" ref="G15:G21" si="1">SUM(F15-C15)</f>
        <v>972378418.45999336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12267765.619999999</v>
      </c>
      <c r="D16" s="64">
        <v>1652879114.4400001</v>
      </c>
      <c r="E16" s="64">
        <v>1646732023.48</v>
      </c>
      <c r="F16" s="65">
        <f t="shared" ref="F16:F21" si="2">SUM(C16+D16-E16)</f>
        <v>18414856.579999924</v>
      </c>
      <c r="G16" s="63">
        <f t="shared" si="1"/>
        <v>6147090.9599999245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17842399.850000001</v>
      </c>
      <c r="D17" s="64">
        <v>3200000</v>
      </c>
      <c r="E17" s="64">
        <v>3182173.5</v>
      </c>
      <c r="F17" s="65">
        <f t="shared" si="2"/>
        <v>17860226.350000001</v>
      </c>
      <c r="G17" s="63">
        <f t="shared" si="1"/>
        <v>17826.5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3371910</v>
      </c>
      <c r="D21" s="66">
        <v>0</v>
      </c>
      <c r="E21" s="66">
        <v>0</v>
      </c>
      <c r="F21" s="65">
        <f t="shared" si="2"/>
        <v>3371910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37081775421.726997</v>
      </c>
      <c r="D23" s="69">
        <f>SUM(D25:D33)</f>
        <v>401043970.93999994</v>
      </c>
      <c r="E23" s="69">
        <f t="shared" ref="E23" si="3">SUM(E25:E33)</f>
        <v>368887942.25999999</v>
      </c>
      <c r="F23" s="69">
        <f>SUM(C23+D23-E23)</f>
        <v>37113931450.406998</v>
      </c>
      <c r="G23" s="70">
        <f>SUM(F23-C23)</f>
        <v>32156028.680000305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93401224.659999996</v>
      </c>
      <c r="D25" s="64">
        <v>87086485.079999998</v>
      </c>
      <c r="E25" s="64">
        <v>96463736.310000002</v>
      </c>
      <c r="F25" s="74">
        <f t="shared" ref="F25:F33" si="4">SUM(C25+D25-E25)</f>
        <v>84023973.430000007</v>
      </c>
      <c r="G25" s="75">
        <f t="shared" ref="G25:G33" si="5">SUM(F25-C25)</f>
        <v>-9377251.2299999893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35924950279.445</v>
      </c>
      <c r="D27" s="64">
        <v>304250854.39999998</v>
      </c>
      <c r="E27" s="64">
        <v>244513739.16999999</v>
      </c>
      <c r="F27" s="74">
        <f t="shared" si="4"/>
        <v>35984687394.675003</v>
      </c>
      <c r="G27" s="75">
        <f t="shared" si="5"/>
        <v>59737115.230003357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1755084707.6419997</v>
      </c>
      <c r="D28" s="64">
        <v>4015780.58</v>
      </c>
      <c r="E28" s="64">
        <v>6260163.2000000002</v>
      </c>
      <c r="F28" s="74">
        <f t="shared" si="4"/>
        <v>1752840325.0219996</v>
      </c>
      <c r="G28" s="75">
        <f t="shared" si="5"/>
        <v>-2244382.620000124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109132697.26000001</v>
      </c>
      <c r="D29" s="66">
        <v>0</v>
      </c>
      <c r="E29" s="66">
        <v>0</v>
      </c>
      <c r="F29" s="74">
        <f t="shared" si="4"/>
        <v>109132697.26000001</v>
      </c>
      <c r="G29" s="75">
        <f t="shared" si="5"/>
        <v>0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-1117721634.95</v>
      </c>
      <c r="D30" s="64">
        <v>5690850.8799999999</v>
      </c>
      <c r="E30" s="64">
        <v>21650303.579999998</v>
      </c>
      <c r="F30" s="74">
        <f t="shared" si="4"/>
        <v>-1133681087.6499999</v>
      </c>
      <c r="G30" s="75">
        <f t="shared" si="5"/>
        <v>-15959452.699999809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12955399.449999999</v>
      </c>
      <c r="D33" s="66">
        <v>0</v>
      </c>
      <c r="E33" s="66">
        <v>0</v>
      </c>
      <c r="F33" s="74">
        <f t="shared" si="4"/>
        <v>12955399.449999999</v>
      </c>
      <c r="G33" s="75">
        <f t="shared" si="5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39281718949.936996</v>
      </c>
      <c r="D35" s="77">
        <f>SUM(D13+D23)</f>
        <v>36746354547.400002</v>
      </c>
      <c r="E35" s="77">
        <f>SUM(E13+E23)</f>
        <v>35735655182.800003</v>
      </c>
      <c r="F35" s="78">
        <f>SUM(C35+D35-E35)</f>
        <v>40292418314.537003</v>
      </c>
      <c r="G35" s="79">
        <f>SUM(F35-C35)</f>
        <v>1010699364.6000061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hidden="1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hidden="1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hidden="1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2023-10-24T22:55:09Z</cp:lastPrinted>
  <dcterms:created xsi:type="dcterms:W3CDTF">2014-09-04T18:46:51Z</dcterms:created>
  <dcterms:modified xsi:type="dcterms:W3CDTF">2024-03-25T15:33:25Z</dcterms:modified>
</cp:coreProperties>
</file>