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2540796-68E9-4BA6-AB73-77DF856B55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TÁLOGO" sheetId="9" r:id="rId1"/>
  </sheets>
  <externalReferences>
    <externalReference r:id="rId2"/>
    <externalReference r:id="rId3"/>
  </externalReferences>
  <definedNames>
    <definedName name="_xlnm._FilterDatabase" localSheetId="0" hidden="1">CATÁLOGO!$A$14:$G$133</definedName>
    <definedName name="_Order1" hidden="1">255</definedName>
    <definedName name="_Order2" hidden="1">255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 localSheetId="0">#REF!</definedName>
    <definedName name="area">#REF!</definedName>
    <definedName name="_xlnm.Print_Area" localSheetId="0">CATÁLOGO!$A$1:$G$156</definedName>
    <definedName name="asd">#REF!</definedName>
    <definedName name="aw">#REF!</definedName>
    <definedName name="BASE">#REF!</definedName>
    <definedName name="_xlnm.Database">#REF!</definedName>
    <definedName name="C_O_N_T_R_A_T_A_D_O">#REF!</definedName>
    <definedName name="cambio">#REF!</definedName>
    <definedName name="CAMPO">#REF!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elcambio">#REF!</definedName>
    <definedName name="CENTRAL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Auxiliar">#REF!</definedName>
    <definedName name="codigodelaobra" localSheetId="0">#REF!</definedName>
    <definedName name="codigodelaobra">#REF!</definedName>
    <definedName name="CodigoMatriz">#REF!</definedName>
    <definedName name="CodigoPartid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lumnaImporte">#REF!</definedName>
    <definedName name="ColumnaImporte2">#REF!</definedName>
    <definedName name="ColumnaPorcentaje">#REF!</definedName>
    <definedName name="ColumnaPorcentaje2">#REF!</definedName>
    <definedName name="contactocliente" localSheetId="0">#REF!</definedName>
    <definedName name="contactocliente">#REF!</definedName>
    <definedName name="CostoMatriz1">#REF!</definedName>
    <definedName name="CostoMatriz2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escripcionMatriz">#REF!</definedName>
    <definedName name="DescripcionPartidaCorta">#REF!</definedName>
    <definedName name="DescripcionPartidaLarga">#REF!</definedName>
    <definedName name="DetalleTipo1">#REF!</definedName>
    <definedName name="DetalleTipo2">#REF!</definedName>
    <definedName name="DetalleTipo3">#REF!</definedName>
    <definedName name="DetalleTipo4">#REF!</definedName>
    <definedName name="DetalleTipo8">#REF!</definedName>
    <definedName name="DetalleTipoOtros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ISPONIBLE">#REF!</definedName>
    <definedName name="domicilio" localSheetId="0">#REF!</definedName>
    <definedName name="domicilio">#REF!</definedName>
    <definedName name="E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ncabezadoTipo1">#REF!</definedName>
    <definedName name="EncabezadoTipo2">#REF!</definedName>
    <definedName name="EncabezadoTipo3">#REF!</definedName>
    <definedName name="EncabezadoTipo4">#REF!</definedName>
    <definedName name="EncabezadoTipoOtros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FINANCIAMIENTO">#REF!</definedName>
    <definedName name="GT">#REF!</definedName>
    <definedName name="Hola">#REF!</definedName>
    <definedName name="I______M______P______O______R______T______E______S">#REF!</definedName>
    <definedName name="IMPORTES">#REF!</definedName>
    <definedName name="imss" localSheetId="0">#REF!</definedName>
    <definedName name="imss">#REF!</definedName>
    <definedName name="INDIRECTOS">#REF!</definedName>
    <definedName name="infonavit" localSheetId="0">#REF!</definedName>
    <definedName name="infonavit">#REF!</definedName>
    <definedName name="InicioCostoDirecto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lista">"listad9"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OBRA" localSheetId="0">[1]DATOS!$B$2</definedName>
    <definedName name="OBRA">[2]DATOS!$B$2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ecioConLetra">#REF!</definedName>
    <definedName name="PrecioMatriz1">#REF!</definedName>
    <definedName name="PrecioMatriz2">#REF!</definedName>
    <definedName name="primeramoneda" localSheetId="0">#REF!</definedName>
    <definedName name="primeramoneda">#REF!</definedName>
    <definedName name="RangoDatosEncabezado">#REF!</definedName>
    <definedName name="RangoDescripcionMatriz">#REF!</definedName>
    <definedName name="RangoSoloDatos">#REF!</definedName>
    <definedName name="RangoTipo1">#REF!</definedName>
    <definedName name="RangoTipo2">#REF!</definedName>
    <definedName name="RangoTipo3">#REF!</definedName>
    <definedName name="RangoTipo4">#REF!</definedName>
    <definedName name="RangoTipo5">#REF!</definedName>
    <definedName name="RangoTipo6">#REF!</definedName>
    <definedName name="RangoTipo7">#REF!</definedName>
    <definedName name="RangoTipo8">#REF!</definedName>
    <definedName name="RangoTipo9">#REF!</definedName>
    <definedName name="RangoTipoOtros">#REF!</definedName>
    <definedName name="RangoTitulosARepetir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nglonPresupuesto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AD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TipoMatriz">#REF!</definedName>
    <definedName name="_xlnm.Print_Titles" localSheetId="0">CATÁLOGO!$1:$14</definedName>
    <definedName name="TOTAL">#REF!</definedName>
    <definedName name="TotalImporte1Tipo1">#REF!</definedName>
    <definedName name="TotalImporte1Tipo2">#REF!</definedName>
    <definedName name="TotalImporte1Tipo3">#REF!</definedName>
    <definedName name="TotalImporte1Tipo4">#REF!</definedName>
    <definedName name="TotalImporte1Tipo5">#REF!</definedName>
    <definedName name="TotalImporte1Tipo6">#REF!</definedName>
    <definedName name="TotalImporte1Tipo7">#REF!</definedName>
    <definedName name="TotalImporte1Tipo8">#REF!</definedName>
    <definedName name="TotalImporte1Tipo9">#REF!</definedName>
    <definedName name="TotalImporte1TipoOtros">#REF!</definedName>
    <definedName name="TotalImporte2Tipo1">#REF!</definedName>
    <definedName name="TotalImporte2Tipo2">#REF!</definedName>
    <definedName name="TotalImporte2Tipo3">#REF!</definedName>
    <definedName name="TotalImporte2Tipo4">#REF!</definedName>
    <definedName name="TotalImporte2Tipo5">#REF!</definedName>
    <definedName name="TotalImporte2Tipo6">#REF!</definedName>
    <definedName name="TotalImporte2Tipo7">#REF!</definedName>
    <definedName name="TotalImporte2Tipo8">#REF!</definedName>
    <definedName name="TotalImporte2Tipo9">#REF!</definedName>
    <definedName name="TotalImporte2TipoOtros">#REF!</definedName>
    <definedName name="TotalPorcentaje1Tipo1">#REF!</definedName>
    <definedName name="TotalPorcentaje1Tipo2">#REF!</definedName>
    <definedName name="TotalPorcentaje1Tipo3">#REF!</definedName>
    <definedName name="TotalPorcentaje1Tipo4">#REF!</definedName>
    <definedName name="TotalPorcentaje1Tipo5">#REF!</definedName>
    <definedName name="TotalPorcentaje1Tipo6">#REF!</definedName>
    <definedName name="TotalPorcentaje1Tipo7">#REF!</definedName>
    <definedName name="TotalPorcentaje1Tipo8">#REF!</definedName>
    <definedName name="TotalPorcentaje1Tipo9">#REF!</definedName>
    <definedName name="TotalPorcentaje1TipoOtros">#REF!</definedName>
    <definedName name="TotalPorcentaje2Tipo1">#REF!</definedName>
    <definedName name="TotalPorcentaje2Tipo2">#REF!</definedName>
    <definedName name="TotalPorcentaje2Tipo3">#REF!</definedName>
    <definedName name="TotalPorcentaje2Tipo4">#REF!</definedName>
    <definedName name="TotalPorcentaje2Tipo5">#REF!</definedName>
    <definedName name="TotalPorcentaje2Tipo6">#REF!</definedName>
    <definedName name="TotalPorcentaje2Tipo7">#REF!</definedName>
    <definedName name="TotalPorcentaje2Tipo8">#REF!</definedName>
    <definedName name="TotalPorcentaje2Tipo9">#REF!</definedName>
    <definedName name="TotalPorcentaje2TipoOtros">#REF!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  <definedName name="TotalTipo1">#REF!</definedName>
    <definedName name="TotalTipo2">#REF!</definedName>
    <definedName name="TotalTipo3">#REF!</definedName>
    <definedName name="TotalTipo4">#REF!</definedName>
    <definedName name="TotalTipoOtros">#REF!</definedName>
    <definedName name="UnidadMatriz">#REF!</definedName>
    <definedName name="UTILIDAD">#REF!</definedName>
    <definedName name="V______O______L______U______M______E______N______E______S">#REF!</definedName>
    <definedName name="VOLUMENES">#REF!</definedName>
    <definedName name="VolumenPresupuesto">#REF!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0" i="9" l="1"/>
  <c r="G100" i="9"/>
  <c r="G93" i="9"/>
  <c r="G90" i="9"/>
  <c r="G85" i="9"/>
  <c r="G74" i="9"/>
  <c r="G67" i="9"/>
  <c r="G61" i="9"/>
  <c r="G37" i="9"/>
  <c r="G16" i="9"/>
  <c r="B136" i="9"/>
  <c r="G60" i="9" l="1"/>
  <c r="B145" i="9"/>
  <c r="A145" i="9"/>
  <c r="A149" i="9"/>
  <c r="A148" i="9"/>
  <c r="A147" i="9"/>
  <c r="B149" i="9"/>
  <c r="B148" i="9"/>
  <c r="B147" i="9"/>
  <c r="A141" i="9"/>
  <c r="B146" i="9"/>
  <c r="A146" i="9"/>
  <c r="B144" i="9"/>
  <c r="A144" i="9"/>
  <c r="B143" i="9"/>
  <c r="A143" i="9"/>
  <c r="B142" i="9"/>
  <c r="A142" i="9"/>
  <c r="B141" i="9"/>
  <c r="A140" i="9"/>
  <c r="B140" i="9"/>
  <c r="A139" i="9"/>
  <c r="B139" i="9"/>
  <c r="G140" i="9" l="1"/>
  <c r="G149" i="9"/>
  <c r="G145" i="9"/>
  <c r="G143" i="9"/>
  <c r="G146" i="9"/>
  <c r="G147" i="9"/>
  <c r="G148" i="9"/>
  <c r="G139" i="9"/>
  <c r="G141" i="9" l="1"/>
  <c r="G154" i="9" s="1"/>
  <c r="G142" i="9"/>
  <c r="G144" i="9"/>
  <c r="G155" i="9" l="1"/>
  <c r="G156" i="9" s="1"/>
</calcChain>
</file>

<file path=xl/sharedStrings.xml><?xml version="1.0" encoding="utf-8"?>
<sst xmlns="http://schemas.openxmlformats.org/spreadsheetml/2006/main" count="371" uniqueCount="258">
  <si>
    <t>MUNICIPIO DE ZAPOPAN, JALISCO</t>
  </si>
  <si>
    <t>CLAVE</t>
  </si>
  <si>
    <t>CANTIDAD</t>
  </si>
  <si>
    <t>M3</t>
  </si>
  <si>
    <t>DOPI-001</t>
  </si>
  <si>
    <t>CONCURSO SIMPLIFICADO SUMARIO No.</t>
  </si>
  <si>
    <t>DIRECCIÓN DE OBRAS PÚBLICAS E INFRAESTRUCTURA.</t>
  </si>
  <si>
    <t>UNIDAD DE PRESUPUESTOS Y CONTRATACION DE OBRA PUBLICA</t>
  </si>
  <si>
    <t>DESCRIPCIÓN GENERAL DE LOS TRABAJOS:</t>
  </si>
  <si>
    <t>FECHA DE INICIO:</t>
  </si>
  <si>
    <t>FECHA DE TERMINACIÓN:</t>
  </si>
  <si>
    <t>PLAZO DE EJECUCIÓN:</t>
  </si>
  <si>
    <t>FECHA DE PRESENTACIÓN:</t>
  </si>
  <si>
    <t>RAZÓN SOCIAL DEL LICITANTE:</t>
  </si>
  <si>
    <t>NOMBRE, CARGO Y FIRMA DEL LICITANTE</t>
  </si>
  <si>
    <t>DOCUMENTO</t>
  </si>
  <si>
    <t>CATÁLOGO DE CONCEPTOS</t>
  </si>
  <si>
    <t xml:space="preserve">DESCRIPCIÓN </t>
  </si>
  <si>
    <t>UNIDAD</t>
  </si>
  <si>
    <t>PRECIO UNITARIO ($)</t>
  </si>
  <si>
    <t>PRECIO UNITARIO ($) CON LETRA</t>
  </si>
  <si>
    <t>IMPORTE ($) M. N.</t>
  </si>
  <si>
    <t>A</t>
  </si>
  <si>
    <t>PRELIMINARES</t>
  </si>
  <si>
    <t>B</t>
  </si>
  <si>
    <t>C</t>
  </si>
  <si>
    <t>D</t>
  </si>
  <si>
    <t>E</t>
  </si>
  <si>
    <t>F</t>
  </si>
  <si>
    <t>IMPORTE TOTAL CON LETRA</t>
  </si>
  <si>
    <t>SUBTOTAL M. N.</t>
  </si>
  <si>
    <t>IVA M. N.</t>
  </si>
  <si>
    <t>TOTAL M. N.</t>
  </si>
  <si>
    <t>M2</t>
  </si>
  <si>
    <t>M3/KM</t>
  </si>
  <si>
    <t>DOPI-002</t>
  </si>
  <si>
    <t>DOPI-003</t>
  </si>
  <si>
    <t>DOPI-004</t>
  </si>
  <si>
    <t>DOPI-005</t>
  </si>
  <si>
    <t>DOPI-006</t>
  </si>
  <si>
    <t>DOPI-009</t>
  </si>
  <si>
    <t>DOPI-010</t>
  </si>
  <si>
    <t>PZA</t>
  </si>
  <si>
    <t>ACABADOS</t>
  </si>
  <si>
    <t>SUMINISTRO Y COLOCACION DE PIEZA PRECOLADA DE CONCRETO F'C = 250KG/CM2 COLOR GRIS OSCURO DE 20X40X6CM, COLADA EN DOS PASTAS 2 CMS DE CONCRETO ARQUITECTÓNICO EN CARA PRINCIPAL, CON CHAFLAN DE 5MM EN BORDES DE CARA SUPERIOR, Y CONCRETO NATURAL EN CARA POSTERIOR, ACABADO DOBLE PERREADO S. M. A. MARCA ROGUSA. INCLUYE: MATERIALES, DESPERDICIOS, ACARREOS, MANO DE OBRA, CORTES, ESCUADRES, AJUSTES MATERIALES, ACARREOS, DESPERDICIOS, MANO DE OBRA, HERRAMIENTA Y EQUIPO.</t>
  </si>
  <si>
    <t>LIMPIEZAS</t>
  </si>
  <si>
    <t>LIMPIEZA GRUESA DE OBRA CON ACOPIO DE MATERIAL Y ACARREO A 20M. INCLUYE MANO DE OBRA, HERRAMIENTA Y EQUIPO.</t>
  </si>
  <si>
    <t>LIMPIEZA FINA DE OBRA PARA ENTREGA. INCLUYE JABÓN, ACIDO MURIÁTICO, MATERIALES, DESPERDICIOS, MANO DE OBRA, HERRAMIENTA Y EQUIPO.</t>
  </si>
  <si>
    <t>C1</t>
  </si>
  <si>
    <t>C2</t>
  </si>
  <si>
    <t>C3</t>
  </si>
  <si>
    <t>C4</t>
  </si>
  <si>
    <t>PISTA PEATONAL - CICLISTA</t>
  </si>
  <si>
    <t>M</t>
  </si>
  <si>
    <t>SUMINISTRO Y COLOCACION DE MAPA GENERAL DE 200 X 220 CMS, MARCA ÁREA EXTERIOR O SIMILAR EN CALIDAD Y PRECIO, A BASE DE POLINES DE MADERA DE PINO, GRABADO CON CNC Y CON GRÁFICOS IMPRESOS CON BARNIZ UV DOBLE VISTA, BASE METÁLICA CON ACABADO EN ZINC Y PINTURA ELECTROSTÁTICA. INCLUYE ILUSTRACIÓN DEL MAPA, OBRA CIVIL PARA ANCLAJE, SUMINISTRO, FIJACIÓN, MANO DE OBRA, HERRAMIENTA Y EQUIPO.</t>
  </si>
  <si>
    <t>DIRECCIONAL DE SITIOS DE INTERÉS DE 70 X 15 X 250 CMS, MARCA ÁREA EXTERIOR, O SIMILAR EN CALIDAD Y PRECIO, A BASE DE POLINES DE MADERA DE PINO, GRABADO CON CNC Y CON GRÁFICOS IMPRESOS CON BARNIZ UV, BASE METÁLICA CON ACABADO EN ZINC Y PINTURA ELECTROSTÁTICA, BANDERAS DE ACERO CON ESTRUCTURA. INCLUYE OBRA CIVIL PARA ANCLAJE, SUMINISTRO, FIJACIÓN, MANO DE OBRA, HERRAMIENTA Y EQUIPO.</t>
  </si>
  <si>
    <t>DIRECCIONAL DE SENDEROS DE 15 X 15 X 120 CMS, MARCA ÁREA EXTERIOR, O SIMILAR EN CALIDAD Y PRECIO, A BASE DE POLINES DE MADERA DE PINO, GRABADO CON CNC Y CON GRÁFICOS IMPRESOS CON BARNIZ UV, BASE METÁLICA CON ACABADO EN ZINC Y PINTURA ELECTROSTÁTICA. INCLUYE OBRA CIVIL PARA ANCLAJE, SUMINISTRO, FIJACIÓN, MANO DE OBRA, HERRAMIENTA Y EQUIPO.</t>
  </si>
  <si>
    <t>REGLAMENTO DE 15 X 15 X 250 CMS, MARCA ÁREA EXTERIOR, O SIMILAR EN CALIDAD Y PRECIO, A BASE DE POLINES DE MADERA DE PINO, GRABADO CON CNC Y CON GRÁFICOS IMPRESOS CON BARNIZ UV, BASE METÁLICA CON ACABADO EN ZINC Y PINTURA ELECTROSTÁTICA. INCLUYE OBRA CIVIL PARA ANCLAJE, SUMINISTRO, FIJACIÓN, MANO DE OBRA, HERRAMIENTA Y EQUIPO.</t>
  </si>
  <si>
    <t>SUMINISTRO Y COLOCACION DE INFOGRAFÍAS (SENDERO INTERPRETATIVO) DE 70 X 40 X 120 CMS, MARCA ÁREA EXTERIOR, O SIMILAR EN CALIDAD Y PRECIO, A BASE DE POLINES DE MADERA DE PINO, GRABADO CON CNC Y CON GRÁFICOS IMPRESOS CON BARNIZ UV DOBLE VISTA, BASE METÁLICA CON ACABADO EN ZINC Y PINTURA ELECTROSTÁTICA. INCLUYE OBRA CIVIL PARA ANCLAJE, SUMINISTRO, FIJACIÓN, MANO DE OBRA, HERRAMIENTA Y EQUIPO.</t>
  </si>
  <si>
    <t>SEÑALIZACIÓN DE PRECAUCIÓN Y CONSERVACIÓN DE 50 X 15 X 15 CMS, MARCA ÁREA EXTERIOR, O SIMILAR EN CALIDAD Y PRECIO, A BASE DE POLINES DE MADERA DE PINO, GRABADO CON CNC Y CON GRÁFICOS IMPRESOS CON BARNIZ UV, BASE METÁLICA CON ACABADO EN ZINC Y PINTURA ELECTROSTÁTICA. INCLUYE OBRA CIVIL PARA ANCLAJE, SUMINISTRO, FIJACIÓN, MANO DE OBRA, HERRAMIENTA Y EQUIPO.</t>
  </si>
  <si>
    <t>DOPI-015</t>
  </si>
  <si>
    <t>DOPI-016</t>
  </si>
  <si>
    <t>DOPI-017</t>
  </si>
  <si>
    <t>DOPI-018</t>
  </si>
  <si>
    <t>DOPI-065</t>
  </si>
  <si>
    <t>DOPI-068</t>
  </si>
  <si>
    <t>DOPI-069</t>
  </si>
  <si>
    <t>DOPI-070</t>
  </si>
  <si>
    <t>DOPI-071</t>
  </si>
  <si>
    <t>DOPI-072</t>
  </si>
  <si>
    <t>DOPI-073</t>
  </si>
  <si>
    <t>FABRICACIÓN DE MACHUELO DE CONCRETO HIDRÁULICO F'C= 250 KG/CM2 DE 50 X 20 CM DE PROFUNDIDAD, ARMADO CON 6 VARILLAS #3 Y ESTRIBOS #2 A CADA 20 CM CON CHAFLÁN DE 2 CM EN AMBAS ESQUINAS, INCLUYE: MATERIALES, MANO DE OBRA, EQUIPO Y HERRAMIENTA.</t>
  </si>
  <si>
    <t>RELLENO CON SUELO-CEMENTO GRIS PROPORCIÓN 8:1 UTILIZANDO CEMENTO GRIS Y CON MATERIAL DE BANCO, COMPACTADO CON MEDIOS MECÁNICOS EN CAPAS NO MAYORES A 20 CM DE ESPESOR, INCLUYE: SUMINISTRO DEL MATERIAL, HOMOGENIZADO, INCORPORACIÓN DE HUMEDAD OPTIMA, ABUNDAMIENTO, DESPERDICIOS, TRASPALEO, CURADO CON AGUA, NIVELADO, MANO DE OBRA, EQUIPO, HERRAMIENTA Y TODO LO NECESARIO PARA SU CORRECTA EJECUCIÓN.</t>
  </si>
  <si>
    <t>LAVADERO DE CONCRETO F'C= 150 KG/CM2, R.N., T.M.A. 19 MM, PREMEZCLADO, DE 10 CM DE ESPESOR, MEDIDA VARIABLE DE 1.00 A 2.00 M, INCLUYE: CIMBRA, CURADO, VOLTEADO Y JUNTA FRÍA, CUBIERTO CON MANTA DEGRADABLE DE FIBRA DE COCO, BORDILLO A BASE DE ADOQUÍN 20 X 30 EN AMBOS LADOS, INCLUYE: MATERIALES, DESPERDICIOS Y MANO DE OBRA.</t>
  </si>
  <si>
    <t>CUNETA RÚSTICA FABRICADA A MANO CON SUELO (MATERIAL DEL LUGAR) - CEMENTO, DE 20 CM DE ALTURA X 40 CM DE ANCHO Y UNA ALTURA DE TIRANTE EN LA PARTE CENTRAL DE 5 CM, COMPACTADA CON EQUIPO MECÁNICO, DE 20 A 25 KG DE CEMENTO POR M3, ENVOLVIENDO LA CUNETA COMPLETAMENTE EN LAS PAREDES LATERALES Y EL FONDO CON MANTA DEGRADABLE (CON MATRIZ 100% DE FIBRA DE COCO CON DOS REDES FOTODEGRADABLES DE POLIPROPILENO, 300 GR/M2 DE PESO Y HASTA 108 PA DE RESISTENCIA LA TENSIÓN TANGENCIAL), CARACTERÍSTICAS DE LA MANTA PARA EL CONTROL DE LA EROSIÓN SEMIPERMANENTE C125 SE PRODUCE CON UNA MATRIZ ORGÁNICA 100% BIODEGRADABLE, TOTALMENTE DE FIBRA DE COCO Y CON UNA DURABILIDAD DE APROXIMADAMENTE 36 MESES, LA FIBRA DE COCO SE DISTRIBUYE HOMOGÉNEAMENTE EN TODA LA SUPERFICIE, LA MANTA ESTÁ ESTRUCTURADA EN LA PARTE SUPERIOR E INFERIOR POR DOS REDES DE POLIPROPILENO CON TRATAMIENTO ANTI UV PARA INCREMENTAR LA DURABILIDAD Y CON UNA ABERTURA DE 1.59 X 1.59 CM LA MATRIZ SE ENCUENTRA COSIDA CON DOS REDES CADA 3.81 CM CON HILO DE POLIPROPILENO PREPARADO PARA RAYOS UV, INCLUYE: AFINACIÓN DE TALUDES, PREPARACIÓN DE TRINCHERA PARA ANCLAR MANTA, ANCLÁNDOLA POR LA PARTE DE ARRIBA AL CENTRO A CADA 1.2 M APROX. CON GRAPAS DE FIJACIÓN QUEDANDO 5 CM ABAJO FORMANDO UNA V, CORTES, DESPERDICIOS, ACARREOS DE MATERIAL EN BUGGIE, MANO DE OBRA, HERRAMIENTA MENOR Y EQUIPO PARA SU CORRECTA EJECUCIÓN.</t>
  </si>
  <si>
    <t>RIEGO CON AGUA PARA EVITAR EROSIÓN DE LA PISTA, INCLUYE: SUMINISTRO, MATERIALES, MANO DE OBRA, HERRAMIENTA Y EQUIPO.</t>
  </si>
  <si>
    <t>RETIRO DE PISO ADOQUÍN DE CONCRETO DE HASTA 10 CM DE ESPESOR, ASENTADO SOBRE CAMA DE ARENA, POR MEDIOS MECÁNICOS, CON RECUPERACIÓN DEL MISMO, CARGA MANUAL Y ACARREO EN CAMIÓN DE 14 M3 HASTA 500 M DE DISTANCIA PARA SU RESGUARDO, INCLUYE: CARGA A CAMIÓN, DESCARGA DEL MISMO EN LUGAR DE ALMACENAJE, MANO DE OBRA, OPERACIÓN, COMBUSTIBLE.</t>
  </si>
  <si>
    <t>SUMINISTRO Y COLOCACIÓN DE CONCRETO ZAMPEADO, CON CONCRETO F'C=250 KG/CM2, EN PROPORCIÓN 60% PIEDRA - 40% CONCRETO, INCLUYE: CONCRETO HECHO EN OBRA, MATERIALES, ACARREOS VERTICALES Y HORIZONTALES DE PIEDRA Y DE MATERIALES A EMPLEAR HASTA UNA DISTANCIA DE 60 M HERRAMIENTA, DESPERDICIOS, HERRAMIENTA.</t>
  </si>
  <si>
    <t>SONDEOS DE TERRENO DE 1.50 X 1.50 X 2.00 M PARA UBICAR TUBERÍA EXISTENTE POR MEDIO DE EXCAVADORA HIDRÁULICA, INCLUYE: EXCAVACIÓN, AFINE MANUAL PARA DESCUBRIR TUBERÍA, EQUIPO Y HERRAMIENTA.</t>
  </si>
  <si>
    <t>RELLENO CON PIEDRAPLEN CON MATERIAL DE PIEDRA DE CASTILLA O BRAZA, INCLUYE: MATERIALES, ACARREO, TENDIDO, MAQUINARIA, COMBUSTIBLES Y OPERACIÓN.</t>
  </si>
  <si>
    <t>RELLENO DE CONCRETO FLUIDO F'C=100 KG/CM2, T.M.A 20 MM R.N., CONSIDERANDO BOMBEO HASTA 32 M DE DISTANCIA, INCLUYE: SUMINISTRO, MANO DE OBRA, EQUIPO Y HERRAMIENTA.</t>
  </si>
  <si>
    <t>BOMBEO DE ACHIQUE PARA DESALOJO DE AGUA DE LLUVIA DE EXCAVACIÓN, INCLUYE: MOTOBOMBA AUTOCEBANTE 3 X 3 PULGADAS 7 HP, COMBUSTIBLE, MANGUERA DE 50.00 M, MANO DE OBRA PARA SU OPERACIÓN Y CUIDADO DE QUE ESTE EN BUEN FUNCIONAMIENTO, HERRAMIENTA.</t>
  </si>
  <si>
    <t>TALUD CON MATERIAL DEL LUGAR PARA PROTECCIÓN, HASTA UNA ALTURA DE 3.00 M, INCLUYE: MATERIALES, ACARREO, MAQUINARIA, COMBUSTIBLES Y OPERACIÓN.</t>
  </si>
  <si>
    <t>HR</t>
  </si>
  <si>
    <t>KG</t>
  </si>
  <si>
    <t>FILTRO DE GRAVA EN UN RANGO DE 1 1/2" A 3/4", INCLUYE: MATERIALES, ACARREO, TENDIDO, MAQUINARIA, COMBUSTIBLES, Y OPERACIÓN.</t>
  </si>
  <si>
    <t>SUMINISTRO Y COLOCACIÓN DE MALLA GEOTEXTIL G77-400 EN TALUD DE MUROS, ANCLADA CON VARILLAS DE 30 CM DE 3/8" DE DIÁMETRO A CADA 1.50 M HASTA UNA ALTURA DE 5 M, INCLUYE: ANDAMIOS, MANO DE OBRA, HERRAMIENTA, ACARREOS DEL MATERIAL HASTA EL LUGAR DE LOS TRABAJOS.</t>
  </si>
  <si>
    <t>CONCRETO CICLÓPEO EN MURO DE CONTENCIÓN CON PIEDRA BRAZA LIMPIA[1]CONCRETO HECHO EN OBRA F'C=150 KG/CM2, T.M.A. 20 MM, R.N. EN PROPORCIÓN 60% PIEDRA Y 40% CONCRETO INCLUYE: MATERIALES, DESPERDICIOS, ACARREO DE LOS MATERIALES HASTA EL LUGAR DE LOS TRABAJOS, HERRAMIENTA.</t>
  </si>
  <si>
    <t>SUMINISTRO Y COLOCACIÓN DE DREN PARA MURO DE CONTENCIÓN, A BASE DE TUBERÍA DE PVC DE 2" DE 0.50 M DE DESARROLLO A CADA 2.00 M, DE 80 CM A 1.00 M DE LARGO, INCLUYE: CORTES, DESPERDICIOS, MATERIALES, MANO DE OBRA, EQUIPO Y HERRAMIENTA.</t>
  </si>
  <si>
    <t>CUNETA DE CONCRETO PREMEZCLADO F´C=150 KG/CM2 DE 20 X 40 X 8 CM DE ESPESOR, ASENTADO SOBRE ARENA, CIMBRA, ACABADO LAVADO, CURADO, VOLTEADO Y JUNTA FRÍA, INCLUYE: MATERIALES, DESPERDICIOS Y MANO DE OBRA.</t>
  </si>
  <si>
    <t>SUMINISTRO E INSTALACIÓN DE TUBO DE PVC PARA ALCANTARILLADO SERIE-20 DE 8" DE DIÁMETRO, INCLUYE: MATERIALES NECESARIOS, EQUIPO, MANO DE OBRA Y PRUEBA.</t>
  </si>
  <si>
    <t>BASE HIDRÁULICA DE 100% PRODUCTO DE TRITURACIÓN, 20 CM DE ESPESOR COMPACTADA AL 95% AASHTO ESTÁNDAR, INCLUYE: MATERIALES, AGUA, MANO DE OBRA, EQUIPO PARA MEZCLADO DE MATERIALES, EXTENDIDO, CONFORMACIÓN, COMPACTACIÓN Y DESPERDICIOS.</t>
  </si>
  <si>
    <t>LOSA DE CONCRETO PREMEZCLADO DE 250 KG/CM2 TMA 3/4", DE 20 CM DE ESPESOR, CON MALLA ELECTROSOLDADA 6-6/6-6, INCLUYE: CURADO, VIBRADO, MANO DE OBRA, HERRAMIENTA, CIMBRA, DESCIMBRA, COLADO, EQUIPO Y LO NECESARIO PARA SU CORRECTA EJECUCIÓN</t>
  </si>
  <si>
    <t>SUMINISTRO, COLOCACIÓN Y TENDIDO DE TIERRA VEGETAL POR MEDIOS MANUALES, EN CAPAS NO MAYORES DE 20 CM, INCLUYE: MANO DE OBRA, EQUIPO Y HERRAMIENTA.</t>
  </si>
  <si>
    <t>CUNETA DE CONCRETO PREMEZCLADO F´C=150 KG/CM2 DE 20 X 40 X 8 CM DE ESPESOR, COLADA EN DOS PASTAS 2 CM DE CONCRETO ARQUITECTÓNICO EN CARA PRINCIPAL, CON CHAFLÁN DE 5 MM EN BORDES DE CARA SUPERIOR, Y CONCRETO NATURAL EN CARA POSTERIOR, ACABADO DOBLE PERREADO S.M.A. ASENTADO SOBRE ARENA, CIMBRA, ACABADO ESCOBILLADO, CURADO, VOLTEADO Y JUNTA FRÍA. INCLUYE: MATERIALES, DESPERDICIOS Y MANO DE OBRA.</t>
  </si>
  <si>
    <t xml:space="preserve">DESPALME DE TERRENO NATURAL POR MEDIOS MECÁNICOS, DE 15 CM DE ESPESOR, INCLUYE: ACARREO DEL MATERIAL PARA SU POSTERIOR RETIRO, EQUIPO Y MANO DE OBRA. 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</si>
  <si>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</si>
  <si>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</si>
  <si>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>MUROS DE MAMPOSTERÍA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</si>
  <si>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</si>
  <si>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</si>
  <si>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</si>
  <si>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 xml:space="preserve">CIMENTACIÓN DE PIEDRA BRAZA ACOMODADA, ASENTADA CON MORTERO CEMENTO-ARENA 1:3, INCLUYE: SELECCIÓN DE PIEDRA, MATERIALES, DESPERDICIOS, MANO DE OBRA, HERRAMIENTA, EQUIPO Y ACARREOS. </t>
  </si>
  <si>
    <t xml:space="preserve">MAMPOSTERÍA DE PIEDRA BRAZA ASENTADA CON MORTERO CEMENTO-ARENA 1:3, ACABADO APARENTE DOS CARAS, DE 0.00 A 3.00 M DE ALTURA, INCLUYE: SELECCIÓN DE PIEDRA, MATERIALES, DESPERDICIOS, MANO DE OBRA, HERRAMIENTA, ANDAMIOS, EQUIPO Y ACARREOS. </t>
  </si>
  <si>
    <t xml:space="preserve">MAMPOSTERÍA DE PIEDRA BRAZA ASENTADA CON MORTERO CEMENTO-ARENA 1:3, ACABADO APARENTE UNA CARA, DE 0.00 A 3.00 M DE ALTURA, INCLUYE: SELECCIÓN DE PIEDRA, MATERIALES, DESPERDICIOS, MANO DE OBRA, HERRAMIENTA, ANDAMIOS, EQUIPO Y ACARREOS. 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</si>
  <si>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</si>
  <si>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</si>
  <si>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</si>
  <si>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PLANTILLA DE 5 CM DE ESPESOR DE CONCRETO HECHO EN OBRA DE F´C=100 KG/CM2, INCLUYE: PREPARACIÓN DE LA SUPERFICIE, NIVELACIÓN, MAESTREADO, COLADO, MANO DE OBRA, EQUIPO Y HERRAMIENTA.</t>
  </si>
  <si>
    <t>CIMBRA EN CIMENTACIÓN, ACABADO COMÚN, INCLUYE: SUMINISTRO DE MATERIALES, ACARREOS, CORTES, HABILITADO, CIMBRADO, DESCIMBRADO, MANO DE OBRA, LIMPIEZA, EQUIPO Y HERRAMIENTA.</t>
  </si>
  <si>
    <t xml:space="preserve">CIMBRA PARA MUROS DE CONCRETO, ACABADO COMÚN, INCLUYE: SUMINISTRO DE MATERIALES, ACARREOS, CORTES, HABILITADO, CIMBRADO, DESCIMBRADO, MANO DE OBRA, LIMPIEZA, EQUIPO Y HERRAMIENTA. </t>
  </si>
  <si>
    <t xml:space="preserve">CIMBRA PARA MUROS DE CONCRETO, ACABADO APARENTE, INCLUYE: SUMINISTRO DE MATERIALES, ACARREOS, CORTES, HABILITADO, CIMBRADO, DESCIMBRADO, MANO DE OBRA, LIMPIEZA, EQUIPO Y HERRAMIENTA. </t>
  </si>
  <si>
    <t>SUMINISTRO, HABILITADO Y COLOCACIÓN DE ACERO DE REFUERZO DE FY= 4200 KG/CM2, INCLUYE: MATERIALES, TRASLAPES, SILLETAS, HABILITADO, AMARRES, MANO DE OBRA, EQUIPO Y HERRAMIENTA.</t>
  </si>
  <si>
    <t>TERRACERÍAS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</si>
  <si>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</si>
  <si>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 xml:space="preserve">RELLENO Y CONFORMACIÓN DE TERRAPLÉN, COMPACTADO EN FORMA MECÁNICA CON RODILLO VIBRATORIO, AL 95% DE SU P.V.S.M. DE LA PRUEBA AASHTO ESTÁNDAR, EN CAPAS DE 15 CM, A BASE DE MATERIAL DE BANCO, INCLUYE: HERRAMIENTA, SUMINISTRO DE AGUA PARA LOGRAR HUMEDAD OPTIMA, TENDIDO, TRASPALEOS, PRUEBAS DE COMPACTACIÓN, PRUEBAS DE GRANULOMETRÍA, AFINE, NIVELACIÓN, ACARREOS HASTA EL SITIO DE SU COLOCACIÓN, EQUIPO Y MANO DE OBRA. (VOLUMEN MEDIDO COMPACTADO) </t>
  </si>
  <si>
    <t>ESCARIFICACIÓN DEL TERRENO NATURAL (CUMPLE CON CALIDAD DE SUBRASANTE) DE 20 CM DE ESPESOR POR MEDIOS MECÁNICOS, COMPACTADO AL 100% ± 2 DE SU P.V.S.M., PRUEBA AASHTO ESTANDAR, CBR DEL 20% MÍNIMO, INCLUYE: EXTENDIDO DEL MATERIAL, HOMOGENIZADO, AFINE DE LA SUPERFICIE, COMPACTADO, MANO DE OBRA, EQUIPO Y HERRAMIENTA.</t>
  </si>
  <si>
    <t>PISTA PARA CICLISTAS DE 15 CM DE ESPESOR, A BASE DE JALCRETO CON PIGMENTO EN POLVO PARA CEMENTO, MARCA SAYER, COLOR OCRE, ACABADO LAVADO EN LOSA DE JALCRETO CON MAQUINA A PRESIÓN, INCLUYE MATERIALES, DESPERDICIOS, ACARREOS, CIMBRA, DESCIMBRA, COLADO, CURADO, MANO DE OBRA, HERRAMIENTA Y EQUIPO.</t>
  </si>
  <si>
    <t>MUROS DE CONTENCIÓN DE CONCRETO</t>
  </si>
  <si>
    <t>OBRAS COMPLEMENTARIAS</t>
  </si>
  <si>
    <t>SEÑALAMIENTOS</t>
  </si>
  <si>
    <t>ALUMBRADO PÚBLICO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</si>
  <si>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</si>
  <si>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 xml:space="preserve">LUMINARIA LED PARA VIALIDAD ARTEIKE MODELO ARTE-SSTL003 80W STREET LIGHT SOLAR, POTENCIA DE 80 WATTS, EFICACIA LUMÍNICA DE 190 LM/W, 15,000 LM, GRADO DE PROTECCIÓN IP66 E IK10, 17 VMP, 21 VOC V VOLTAJE EN EL PANEL, VOLTAJE DE LA BATERÍA 12.8 AV, 80 AH AMPERES P/HR DE LA BATERÍA, BATERÍA LIFEP04, LED CREE, IRC ˃80, VIDA ÚTIL 70,000 HRS, CARGADOR SOLAR MPPT, 4,000°, 7 AÑOS DE GARANTÍA INTEGRAL, INCLUYE: HERRAMIENTA, MATERIALES, ACARREOS, ELEVACIONES, MANIOBRAS, EQUIPO Y MANO DE OBRA ESPECIALIZADA. </t>
  </si>
  <si>
    <r>
      <rPr>
        <sz val="8"/>
        <color rgb="FF000000"/>
        <rFont val="Isidora Bold"/>
      </rPr>
      <t>POSTE METÁLICO</t>
    </r>
    <r>
      <rPr>
        <sz val="8"/>
        <color indexed="8"/>
        <rFont val="Isidora Bold"/>
      </rPr>
      <t xml:space="preserve"> CÓNICO CIRCULAR DE</t>
    </r>
    <r>
      <rPr>
        <sz val="8"/>
        <color rgb="FF000000"/>
        <rFont val="Isidora Bold"/>
      </rPr>
      <t xml:space="preserve"> 9 M,  PERCHA SENCILLA</t>
    </r>
    <r>
      <rPr>
        <sz val="8"/>
        <color indexed="8"/>
        <rFont val="Isidora Bold"/>
      </rPr>
      <t>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</si>
  <si>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BRAZO TIPO "I" DE 1.80 m</t>
    </r>
    <r>
      <rPr>
        <sz val="8"/>
        <color indexed="8"/>
        <rFont val="Isidora Bold"/>
      </rPr>
      <t xml:space="preserve"> CED. 30, CON TUBULAR DE 2-3/8", PARA PERCHA EN POSTE METALICO, CON ELEVACION DE</t>
    </r>
    <r>
      <rPr>
        <sz val="8"/>
        <color rgb="FF000000"/>
        <rFont val="Isidora Bold"/>
      </rPr>
      <t xml:space="preserve"> 0.72 m</t>
    </r>
    <r>
      <rPr>
        <sz val="8"/>
        <color indexed="8"/>
        <rFont val="Isidora Bold"/>
      </rPr>
      <t>, PINTURA PRAIMER ANTICORROSIVA ROJO OXIDO Y PINTURA PARA ACABADO SEGÚN COLOR ACORDADO CON LA SUPERVISIÓN DE OBRA, 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</si>
  <si>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</t>
    </r>
    <r>
      <rPr>
        <sz val="8"/>
        <color rgb="FF000000"/>
        <rFont val="Isidora Bold"/>
      </rPr>
      <t xml:space="preserve"> 9 M</t>
    </r>
    <r>
      <rPr>
        <sz val="8"/>
        <color indexed="8"/>
        <rFont val="Isidora Bold"/>
      </rPr>
      <t xml:space="preserve">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</si>
  <si>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t>ASENTAMIENTO DE PLACAS METÁLICAS DE POSTES A BASE DE GROUT NO METÁLICO, INCLUYE: MATERIALES, MANO DE OBRA, EQUIPO Y HERRAMIENTA.</t>
  </si>
  <si>
    <t>M3-KM</t>
  </si>
  <si>
    <t>SUMINISTRO Y COLOCACIÓN DE CONCRETO PREMEZCLADO F´C= 250 KG/CM2 REV. 14 CM T.M.A. 19 MM A 14 DÍAS, CON IMPERMEABILIZANTE INTEGRAL AL 4%, PROPORCIÓN 2 KG POR CADA 50 KG DE CEMENTO, INCLUYE: MATERIALES, COLADO, VIBRADO, PRUEBAS DE LABORATORIO, DESCIMBRA, CURADO,  MANO DE OBRA, EQUIPO Y HERRAMIENTA.</t>
  </si>
  <si>
    <t>SUMINISTRO Y COLOCACIÓN DE CONCRETO PREMEZCLADO F´C= 250 KG/CM2 REV. 14 CM T.M.A. 19 MM R.N., CON IMPERMEABILIZANTE INTEGRAL AL 4%, PROPORCIÓN 2 KG POR CADA 50 KG DE CEMENTO, INCLUYE: MATERIALES, COLADO, VIBRADO, PRUEBAS DE LABORATORIO, DESCIMBRA, CURADO,  MANO DE OBRA, EQUIPO Y HERRAMIENTA.</t>
  </si>
  <si>
    <t>SUMINISTRO Y COLOCACIÓN DE CONCRETO PREMEZCLADO BOMBEABLE  F'C= 250 KG/CM2, T.M.A. 19 MM, REV. 16 CM, 14 DÍAS, CON IMPERMEABILIZANTE INTEGRAL AL 4%, PROPORCIÓN 2 KG POR CADA 50 KG CEMENTO, INCLUYE: PRUEBAS DE LABORATORIO, COLADO, EXTENDIDO, NIVELADO, MATERIALES, MANIOBRAS, BOMBA, VIBRADO, DESPERDICIO, MANO DE OBRA, HERRAMIENTA Y EQUIPO.</t>
  </si>
  <si>
    <t>SUMINISTRO Y COLOCACIÓN DE CONCRETO PREMEZCLADO BOMBEABLE  F'C= 250 KG/CM2, T.M.A. 19 MM, REV. 16 CM, R.N., CON IMPERMEABILIZANTE INTEGRAL AL 4%, PROPORCIÓN 2 KG POR CADA 50 KG CEMENTO, INCLUYE: PRUEBAS DE LABORATORIO, COLADO, EXTENDIDO, NIVELADO, MATERIALES, MANIOBRAS, BOMBA, VIBRADO, DESPERDICIO, MANO DE OBRA, HERRAMIENTA Y EQUIPO.</t>
  </si>
  <si>
    <t>PLANTILLA DE 10 CM DE ESPESOR DE CONCRETO HECHO EN OBRA DE F´C=100 KG/CM2, INCLUYE: PREPARACIÓN DE LA SUPERFICIE, NIVELACIÓN, MAESTREADO, COLADO, MANO DE OBRA, EQUIPO Y HERRAMIENTA.</t>
  </si>
  <si>
    <t>SUMINISTRO E INSTALACIÓN DE COMPUERTA TIPO CHECK EN ACERO INOXIDABLE PLACA DE 1/4" Y UN ÁNGULO DE 1/4" X 1", MEDIDAS DE 0.20 M X 1.04 M DE ALTURA, INCLUYE: BISAGRAS, PINTURA AMARILLO MARTILLO, BARRENO A MURO, 6 ESPÁRRAGOS CON TUERCA DE 1/2" Y RESINA EPÓXICA.</t>
  </si>
  <si>
    <t>CORTE CON DISCO DE DIAMANTE HASTA 1/3 DE ESPESOR DE LA LOSA Y HASTA 3 MM DE ANCHO, INCLUYE: EQUIPO, PREPARACIONES Y MANO DE OBRA</t>
  </si>
  <si>
    <t>C5</t>
  </si>
  <si>
    <t>VEGETACIÓN Y ARBOLADO</t>
  </si>
  <si>
    <t>LOSA DE CONCRETO PREMEZCLADO DE 250 KG/CM2 TMA 3/4" DE 30 CM DE ESPESOR, CON DOBLE PARRILLAS ARMADAS EN ACERO DE REFUERZO DE 1/2" DE DIÁMETRO EN AMBOS SENTIDOS A CADA 20 C, CIMBRA DE MADERA ACABADO COMÚN EN LOSA Y FRONTERAS, ARMADO DE PARRILLAS Y COLOCADO, INCLUYE: CURADO, VIBRADO, MANO DE OBRA, HERRAMIENTA, CIMBRA, DESCIMBRA, COLADO, EQUIPO Y LO NECESARIO PARA SU CORRECTA EJECUCIÓN.</t>
  </si>
  <si>
    <t>SUMINISTRO Y COLOCACIÓN DE PLANTA DE "ROMERO" DE HASTA 30 CM DE ALTURA, INCLUYE: RIEGO Y CUIDADOS POR 30 DÍAS, FLETES, HERRAMIENTA Y MANO DE OBRA.</t>
  </si>
  <si>
    <t>SUMINISTRO Y COLOCACIÓN DE PLANTA DE "LANTANA" DE HASTA 40 CM DE ALTURA, INCLUYE: RIEGO Y CUIDADOS POR 30 DÍAS, FLETES, HERRAMIENTA Y MANO DE OBRA.</t>
  </si>
  <si>
    <t>SUMINISTRO Y COLOCACIÓN DE PLANTA DE "MUICLE" DE HASTA 40 CM DE ALTURA, INCLUYE: RIEGO Y CUIDADOS POR 30 DÍAS, FLETES, HERRAMIENTA Y MANO DE OBRA.</t>
  </si>
  <si>
    <t>ENCOFRADO DE TUBERÍA, CON CONCRETO HECHO EN OBRA F'C=100 KG/CM2 PARA TUBERÍA DE 8", 40 CM DE ANCHO X 40 CM DE ALTURA, INCLUYE: MATERIALES, MANO DE OBRA Y HERRAMIENTA.</t>
  </si>
  <si>
    <t>TRAZO Y NIVELACIÓN PARA LÍNEAS, INCLUYE: EQUIPO DE TOPOGRAFÍA, MATERIALES PARA SEÑALAMIENTO, MANO DE OBRA, EQUIPO Y HERRAMIENTA.</t>
  </si>
  <si>
    <t>CAMA DE ARENA AMARILLA PARA APOYO DE TUBERÍAS, INCLUYE: MATERIALES, ACARREOS, MANO DE OBRA, EQUIPO Y HERRAMIENTA.</t>
  </si>
  <si>
    <t>CAMA DE ESPESOR VARIABLE A BASE DE MATERIAL DE BANCO (GRAVA TRITURADA DE 3/4") PARA APOYO DE TUBERÍAS. INCLUYE: HERRAMIENTA, SUMINISTRO, EXTENDIDO DE MATERIAL, VOLUMEN MEDIDO COMPACTO, MATERIALES, EQUIPO Y MANO DE OBRA.</t>
  </si>
  <si>
    <t>SUMINISTRO E INSTALACIÓN DE TUBERÍA DE P.V.C. PARA ALCANTARILLADO SANITARIO SERIE 20, DIÁMETRO DE 10", INCLUYE: MATERIALES NECESARIOS, EQUIPO, MANO DE OBRA Y PRUEBA HIDROSTÁTICA.</t>
  </si>
  <si>
    <t>SUMINISTRO E INSTALACIÓN DE TUBERÍA DE P.V.C. PARA ALCANTARILLADO SANITARIO SERIE 20, DIÁMETRO DE 12", INCLUYE: MATERIALES NECESARIOS, EQUIPO, MANO DE OBRA Y PRUEBA HIDROSTÁTICA.</t>
  </si>
  <si>
    <t>SUMINISTRO E INSTALACIÓN DE TUBERÍA DE P.V.C. PARA ALCANTARILLADO SANITARIO SERIE 20, DIÁMETRO DE 16", INCLUYE: MATERIALES NECESARIOS, EQUIPO, MANO DE OBRA Y PRUEBA HIDROSTÁTICA.</t>
  </si>
  <si>
    <t>SUMINISTRO E INSTALACIÓN DE TUBERÍA DE P.V.C. PARA ALCANTARILLADO SANITARIO SERIE 20, DIÁMETRO DE 18",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</si>
  <si>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</si>
  <si>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SUMINISTRO E INSTALACIÓN DE MANGA DE EMPOTRAMIENTO DE  P.V.C. DE 10" DE DIÁMETRO SERIE 20,  INCLUYE: MATERIAL, ACARREOS, MANO  DE OBRA Y HERRAMIENTA.</t>
  </si>
  <si>
    <t>SUMINISTRO E INSTALACIÓN DE MANGA DE EMPOTRAMIENTO DE  P.V.C. DE 12" DE DIÁMETRO,  INCLUYE: MATERIAL, ACARREOS, MANO  DE OBRA Y HERRAMIENTA.</t>
  </si>
  <si>
    <t>SUMINISTRO E INSTALACIÓN DE MANGA DE EMPOTRAMIENTO DE  P.V.C. DE 16" DE DIÁMETRO,  INCLUYE: MATERIAL, ACARREOS, MANO  DE OBRA Y HERRAMIENTA.</t>
  </si>
  <si>
    <t>SUMINISTRO E INSTALACIÓN DE MANGA DE EMPOTRAMIENTO DE  P.V.C. DE 18" DE DIÁMETRO,  INCLUYE: MATERIAL, ACARREOS, MANO  DE OBRA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</si>
  <si>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</si>
  <si>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</si>
  <si>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CIMBRA ACABADO COMÚN EN PERALTES DE LOSA (DIAMANTE) A BASE DE MADERA DE PINO DE 3A, INCLUYE: HERRAMIENTA, MATERIALES, ACARREOS, CORTES, HABILITADO, CIMBRADO, DESCIMBRA, EQUIPO Y MANO DE OBRA.</t>
  </si>
  <si>
    <t>MURO TIPO TEZON DE BLOCK 11 X 14 X 28 CM ASENTADO CON MORTERO CEMENTO-ARENA 1:3, ACABADO COMÚN, INCLUYE: MATERIALES,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</si>
  <si>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</si>
  <si>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</si>
  <si>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</si>
  <si>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</si>
  <si>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DOPI-007</t>
  </si>
  <si>
    <t>DOPI-008</t>
  </si>
  <si>
    <t>DOPI-011</t>
  </si>
  <si>
    <t>DOPI-012</t>
  </si>
  <si>
    <t>DOPI-013</t>
  </si>
  <si>
    <t>DOPI-014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</si>
  <si>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</si>
  <si>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</si>
  <si>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</si>
  <si>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</si>
  <si>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</si>
  <si>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</si>
  <si>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</si>
  <si>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</si>
  <si>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</si>
  <si>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</si>
  <si>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</si>
  <si>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</si>
  <si>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</si>
  <si>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</si>
  <si>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</si>
  <si>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</si>
  <si>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</si>
  <si>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</si>
  <si>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</si>
  <si>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</si>
  <si>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</si>
  <si>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</si>
  <si>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</si>
  <si>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</si>
  <si>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</si>
  <si>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</si>
  <si>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</si>
  <si>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</si>
  <si>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</si>
  <si>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</si>
  <si>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</si>
  <si>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</si>
  <si>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</si>
  <si>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</si>
  <si>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</si>
  <si>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</si>
  <si>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</si>
  <si>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</si>
  <si>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</si>
  <si>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</si>
  <si>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</si>
  <si>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</si>
  <si>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</si>
  <si>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</si>
  <si>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</si>
  <si>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</si>
  <si>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DOPI-066</t>
  </si>
  <si>
    <t>DOPI-067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</si>
  <si>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</si>
  <si>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</si>
  <si>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</si>
  <si>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</si>
  <si>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</si>
  <si>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</si>
  <si>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</si>
  <si>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</si>
  <si>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</si>
  <si>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</si>
  <si>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</si>
  <si>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</si>
  <si>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</si>
  <si>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</si>
  <si>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</si>
  <si>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</si>
  <si>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</si>
  <si>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</si>
  <si>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</si>
  <si>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</si>
  <si>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</si>
  <si>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</si>
  <si>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</si>
  <si>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</si>
  <si>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</si>
  <si>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</si>
  <si>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</si>
  <si>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</si>
  <si>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</si>
  <si>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</si>
  <si>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</si>
  <si>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</si>
  <si>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</si>
  <si>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</si>
  <si>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CONSTRUCCIÓN DE REPISÓN EN MURO DE PIEDRA 0.60 X 0.10 M DE CONCRETO F'C= 250 KG/CM2 T.M.A. 3/4", HECHO EN OBRA, ACABADO LAVADO, REMATE DE MURO CONTRA REPISÓN, INCLUYE: MATERIALES, CIMBRA Y DESCIMBRA, ANDAMIO, MANO DE OBRA, EQUIPO Y HERRAMIENTA.</t>
  </si>
  <si>
    <t>SUMINISTRO Y COLOCACIÓN DE PIEDRA LAJA, EN MURO DE CONTENCIÓN HASTA 2 M DE ALTURA, ASENTADA CON MORTERO CEMENTO ARENA PROPORCIÓN 1:4, INCLUYE: HERRAMIENTA, MATERIALES, EQUIPO Y MANO DE OBRA</t>
  </si>
  <si>
    <t>CENEFA DE 20 CM DE ANCHO A BASE DE PIEZA PRECOLADA DE CONCRETO F´C=250KG/CM2 COLOR GRIS CLARO, 20X30X4CM, COLADA EN DOS PASTAS 2 CM DE CONCRETO ARQUITECTÓNICO EN CARA PRINICPAL Y CONCRETO NATURAL EN CARA POSTERIOR, CON ESTRIADO DE 2CM @2CM Y 5MM DE PROFUNDIDAD, ACABADO DOBLE PERREADO S.M.A. INCLUYE SUMINISTRO Y COLOCACIÓN, CORTES, ESCUADRES, AJUSTES MATERIALES, ACARREOS, DESPERDICIOS, MANO DE OBRA, HERRAMIENTA Y EQUIPO.</t>
  </si>
  <si>
    <t>DOPI-MUN-RM-EP-CI-022-2024</t>
  </si>
  <si>
    <t>Construcción de Sendero peatonal y ciclista en el Bosque Pedagogico del Agua Colomos III en su interconexión entre las casetas de Santa Cecilia y Las palmas, incluye obras complementarias, en el Municipio de Zapopan, Jalisco</t>
  </si>
  <si>
    <t>RESUMEN DE PARTIDAS</t>
  </si>
  <si>
    <t>PE-1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</si>
</sst>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(#,##0.00\)"/>
    <numFmt numFmtId="165" formatCode="&quot;$&quot;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b/>
      <sz val="10"/>
      <name val="Isidora Bold"/>
    </font>
    <font>
      <sz val="12"/>
      <name val="Isidora Bold"/>
    </font>
    <font>
      <b/>
      <sz val="14"/>
      <name val="Isidora Bold"/>
    </font>
    <font>
      <b/>
      <sz val="12"/>
      <name val="Isidora Bold"/>
    </font>
    <font>
      <sz val="11"/>
      <name val="Isidora Bold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sz val="6"/>
      <name val="Isidora Bold"/>
    </font>
    <font>
      <sz val="20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sz val="10"/>
      <color theme="8" tint="-0.249977111117893"/>
      <name val="Arial"/>
      <family val="2"/>
    </font>
    <font>
      <b/>
      <sz val="10"/>
      <color theme="0"/>
      <name val="Isidora Bold"/>
    </font>
    <font>
      <b/>
      <sz val="11"/>
      <name val="Isidora Bold"/>
    </font>
    <font>
      <sz val="11"/>
      <color theme="1"/>
      <name val="Isidora Bold"/>
    </font>
    <font>
      <sz val="8"/>
      <name val="Calibri"/>
      <family val="2"/>
      <scheme val="minor"/>
    </font>
    <font>
      <sz val="8"/>
      <color indexed="8"/>
      <name val="Isidora Bold"/>
    </font>
    <font>
      <sz val="10"/>
      <color rgb="FF000000"/>
      <name val="Arial"/>
      <family val="2"/>
    </font>
    <font>
      <b/>
      <sz val="22"/>
      <name val="Isidora Bold"/>
    </font>
    <font>
      <b/>
      <sz val="8"/>
      <name val="Isidora Bold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28" fillId="0" borderId="0"/>
  </cellStyleXfs>
  <cellXfs count="103">
    <xf numFmtId="0" fontId="0" fillId="0" borderId="0" xfId="0"/>
    <xf numFmtId="0" fontId="6" fillId="0" borderId="0" xfId="1" applyFont="1" applyAlignment="1">
      <alignment horizontal="center"/>
    </xf>
    <xf numFmtId="0" fontId="10" fillId="0" borderId="0" xfId="2" applyFont="1"/>
    <xf numFmtId="0" fontId="11" fillId="0" borderId="0" xfId="2" applyFont="1"/>
    <xf numFmtId="4" fontId="11" fillId="0" borderId="0" xfId="2" applyNumberFormat="1" applyFont="1"/>
    <xf numFmtId="0" fontId="12" fillId="0" borderId="1" xfId="1" applyFont="1" applyBorder="1" applyAlignment="1">
      <alignment vertical="top" wrapText="1"/>
    </xf>
    <xf numFmtId="0" fontId="13" fillId="0" borderId="2" xfId="1" applyFont="1" applyBorder="1" applyAlignment="1">
      <alignment horizontal="justify" vertical="top" wrapText="1"/>
    </xf>
    <xf numFmtId="0" fontId="12" fillId="0" borderId="2" xfId="1" applyFont="1" applyBorder="1" applyAlignment="1">
      <alignment vertical="top" wrapText="1"/>
    </xf>
    <xf numFmtId="0" fontId="12" fillId="0" borderId="4" xfId="1" applyFont="1" applyBorder="1" applyAlignment="1">
      <alignment vertical="top" wrapText="1"/>
    </xf>
    <xf numFmtId="0" fontId="13" fillId="0" borderId="13" xfId="1" applyFont="1" applyBorder="1" applyAlignment="1">
      <alignment horizontal="justify" vertical="top" wrapText="1"/>
    </xf>
    <xf numFmtId="0" fontId="12" fillId="0" borderId="13" xfId="1" applyFont="1" applyBorder="1" applyAlignment="1">
      <alignment vertical="top" wrapText="1"/>
    </xf>
    <xf numFmtId="164" fontId="14" fillId="0" borderId="13" xfId="1" applyNumberFormat="1" applyFont="1" applyBorder="1" applyAlignment="1">
      <alignment vertical="top"/>
    </xf>
    <xf numFmtId="0" fontId="13" fillId="0" borderId="13" xfId="1" applyFont="1" applyBorder="1" applyAlignment="1">
      <alignment horizontal="center" vertical="top" wrapText="1"/>
    </xf>
    <xf numFmtId="0" fontId="15" fillId="0" borderId="13" xfId="1" applyFont="1" applyBorder="1" applyAlignment="1">
      <alignment horizontal="left"/>
    </xf>
    <xf numFmtId="0" fontId="12" fillId="0" borderId="7" xfId="1" applyFont="1" applyBorder="1" applyAlignment="1">
      <alignment horizontal="center" vertical="top"/>
    </xf>
    <xf numFmtId="2" fontId="12" fillId="0" borderId="7" xfId="1" applyNumberFormat="1" applyFont="1" applyBorder="1" applyAlignment="1">
      <alignment horizontal="right" vertical="top"/>
    </xf>
    <xf numFmtId="165" fontId="13" fillId="0" borderId="7" xfId="1" applyNumberFormat="1" applyFont="1" applyBorder="1" applyAlignment="1">
      <alignment horizontal="right" vertical="top"/>
    </xf>
    <xf numFmtId="14" fontId="12" fillId="0" borderId="7" xfId="1" applyNumberFormat="1" applyFont="1" applyBorder="1" applyAlignment="1">
      <alignment horizontal="justify" vertical="top" wrapText="1"/>
    </xf>
    <xf numFmtId="0" fontId="12" fillId="0" borderId="13" xfId="1" applyFont="1" applyBorder="1" applyAlignment="1">
      <alignment vertical="top"/>
    </xf>
    <xf numFmtId="0" fontId="13" fillId="0" borderId="2" xfId="4" applyFont="1" applyBorder="1" applyAlignment="1">
      <alignment horizontal="center" vertical="top" wrapText="1"/>
    </xf>
    <xf numFmtId="0" fontId="12" fillId="0" borderId="6" xfId="1" applyFont="1" applyBorder="1" applyAlignment="1">
      <alignment vertical="top" wrapText="1"/>
    </xf>
    <xf numFmtId="0" fontId="6" fillId="0" borderId="0" xfId="1" applyFont="1" applyAlignment="1">
      <alignment horizontal="justify" wrapText="1"/>
    </xf>
    <xf numFmtId="0" fontId="6" fillId="0" borderId="0" xfId="1" applyFont="1" applyAlignment="1">
      <alignment horizontal="centerContinuous"/>
    </xf>
    <xf numFmtId="4" fontId="6" fillId="0" borderId="0" xfId="1" applyNumberFormat="1" applyFont="1" applyAlignment="1">
      <alignment horizontal="center"/>
    </xf>
    <xf numFmtId="0" fontId="16" fillId="0" borderId="0" xfId="2" applyFont="1" applyAlignment="1">
      <alignment horizontal="right" vertical="top"/>
    </xf>
    <xf numFmtId="0" fontId="10" fillId="0" borderId="0" xfId="2" applyFont="1" applyAlignment="1">
      <alignment vertical="top" wrapText="1"/>
    </xf>
    <xf numFmtId="49" fontId="13" fillId="3" borderId="0" xfId="1" applyNumberFormat="1" applyFont="1" applyFill="1" applyAlignment="1">
      <alignment horizontal="center" vertical="center" wrapText="1"/>
    </xf>
    <xf numFmtId="49" fontId="17" fillId="2" borderId="0" xfId="2" applyNumberFormat="1" applyFont="1" applyFill="1" applyAlignment="1">
      <alignment horizontal="center" vertical="center" wrapText="1"/>
    </xf>
    <xf numFmtId="44" fontId="5" fillId="2" borderId="0" xfId="9" applyFont="1" applyFill="1" applyBorder="1" applyAlignment="1">
      <alignment horizontal="center" vertical="top" wrapText="1"/>
    </xf>
    <xf numFmtId="0" fontId="18" fillId="0" borderId="0" xfId="2" applyFont="1" applyAlignment="1">
      <alignment wrapText="1"/>
    </xf>
    <xf numFmtId="0" fontId="19" fillId="3" borderId="0" xfId="2" applyFont="1" applyFill="1" applyAlignment="1">
      <alignment horizontal="center" vertical="center" wrapText="1"/>
    </xf>
    <xf numFmtId="0" fontId="19" fillId="3" borderId="0" xfId="2" applyFont="1" applyFill="1" applyAlignment="1">
      <alignment horizontal="justify" vertical="top"/>
    </xf>
    <xf numFmtId="0" fontId="19" fillId="3" borderId="0" xfId="2" applyFont="1" applyFill="1" applyAlignment="1">
      <alignment horizontal="center" vertical="top" wrapText="1"/>
    </xf>
    <xf numFmtId="165" fontId="19" fillId="3" borderId="0" xfId="2" applyNumberFormat="1" applyFont="1" applyFill="1" applyAlignment="1">
      <alignment horizontal="right" vertical="top" wrapText="1"/>
    </xf>
    <xf numFmtId="44" fontId="19" fillId="3" borderId="0" xfId="9" applyFont="1" applyFill="1" applyBorder="1" applyAlignment="1">
      <alignment horizontal="center" vertical="top" wrapText="1"/>
    </xf>
    <xf numFmtId="165" fontId="19" fillId="3" borderId="0" xfId="2" applyNumberFormat="1" applyFont="1" applyFill="1" applyAlignment="1">
      <alignment horizontal="left" vertical="top" wrapText="1"/>
    </xf>
    <xf numFmtId="49" fontId="20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justify" vertical="top" wrapText="1"/>
    </xf>
    <xf numFmtId="0" fontId="20" fillId="0" borderId="0" xfId="0" applyFont="1" applyAlignment="1">
      <alignment horizontal="center" vertical="top"/>
    </xf>
    <xf numFmtId="4" fontId="20" fillId="0" borderId="0" xfId="0" applyNumberFormat="1" applyFont="1" applyAlignment="1">
      <alignment horizontal="right" vertical="top"/>
    </xf>
    <xf numFmtId="165" fontId="20" fillId="0" borderId="0" xfId="0" applyNumberFormat="1" applyFont="1" applyAlignment="1">
      <alignment horizontal="right" vertical="justify"/>
    </xf>
    <xf numFmtId="0" fontId="21" fillId="0" borderId="0" xfId="0" applyFont="1" applyAlignment="1">
      <alignment horizontal="center" vertical="top" wrapText="1"/>
    </xf>
    <xf numFmtId="44" fontId="10" fillId="0" borderId="0" xfId="9" applyFont="1" applyFill="1" applyBorder="1" applyAlignment="1">
      <alignment horizontal="center" vertical="top" wrapText="1"/>
    </xf>
    <xf numFmtId="2" fontId="17" fillId="2" borderId="0" xfId="2" applyNumberFormat="1" applyFont="1" applyFill="1" applyAlignment="1">
      <alignment vertical="top"/>
    </xf>
    <xf numFmtId="0" fontId="22" fillId="0" borderId="0" xfId="2" applyFont="1" applyAlignment="1">
      <alignment wrapText="1"/>
    </xf>
    <xf numFmtId="0" fontId="11" fillId="0" borderId="0" xfId="2" applyFont="1" applyAlignment="1">
      <alignment wrapText="1"/>
    </xf>
    <xf numFmtId="49" fontId="17" fillId="0" borderId="0" xfId="2" applyNumberFormat="1" applyFont="1" applyAlignment="1">
      <alignment horizontal="center" vertical="center" wrapText="1"/>
    </xf>
    <xf numFmtId="165" fontId="17" fillId="0" borderId="0" xfId="2" applyNumberFormat="1" applyFont="1" applyAlignment="1">
      <alignment horizontal="right" vertical="top" wrapText="1"/>
    </xf>
    <xf numFmtId="0" fontId="19" fillId="0" borderId="0" xfId="2" applyFont="1" applyAlignment="1">
      <alignment horizontal="center" vertical="center" wrapText="1"/>
    </xf>
    <xf numFmtId="0" fontId="19" fillId="0" borderId="0" xfId="2" applyFont="1" applyAlignment="1">
      <alignment horizontal="justify" vertical="top"/>
    </xf>
    <xf numFmtId="0" fontId="17" fillId="0" borderId="0" xfId="2" applyFont="1" applyAlignment="1">
      <alignment vertical="top" wrapText="1"/>
    </xf>
    <xf numFmtId="4" fontId="23" fillId="0" borderId="0" xfId="2" applyNumberFormat="1" applyFont="1" applyAlignment="1">
      <alignment horizontal="right" vertical="top" wrapText="1"/>
    </xf>
    <xf numFmtId="165" fontId="19" fillId="0" borderId="0" xfId="9" applyNumberFormat="1" applyFont="1" applyFill="1" applyBorder="1" applyAlignment="1">
      <alignment horizontal="right" vertical="top"/>
    </xf>
    <xf numFmtId="2" fontId="19" fillId="0" borderId="0" xfId="2" applyNumberFormat="1" applyFont="1" applyAlignment="1">
      <alignment horizontal="justify" vertical="top"/>
    </xf>
    <xf numFmtId="44" fontId="19" fillId="0" borderId="0" xfId="2" applyNumberFormat="1" applyFont="1" applyAlignment="1">
      <alignment horizontal="justify" vertical="top"/>
    </xf>
    <xf numFmtId="165" fontId="24" fillId="3" borderId="0" xfId="9" applyNumberFormat="1" applyFont="1" applyFill="1" applyBorder="1" applyAlignment="1">
      <alignment horizontal="right" vertical="top" wrapText="1"/>
    </xf>
    <xf numFmtId="165" fontId="24" fillId="3" borderId="0" xfId="2" applyNumberFormat="1" applyFont="1" applyFill="1" applyAlignment="1">
      <alignment horizontal="right" vertical="top" wrapText="1"/>
    </xf>
    <xf numFmtId="165" fontId="8" fillId="3" borderId="0" xfId="2" applyNumberFormat="1" applyFont="1" applyFill="1" applyAlignment="1">
      <alignment horizontal="right" vertical="top" wrapText="1"/>
    </xf>
    <xf numFmtId="0" fontId="25" fillId="0" borderId="0" xfId="0" applyFont="1"/>
    <xf numFmtId="4" fontId="21" fillId="0" borderId="0" xfId="0" applyNumberFormat="1" applyFont="1" applyAlignment="1">
      <alignment horizontal="center" vertical="top" wrapText="1"/>
    </xf>
    <xf numFmtId="2" fontId="21" fillId="0" borderId="0" xfId="0" applyNumberFormat="1" applyFont="1" applyAlignment="1">
      <alignment horizontal="center" vertical="top" wrapText="1"/>
    </xf>
    <xf numFmtId="0" fontId="25" fillId="0" borderId="0" xfId="10" applyFont="1"/>
    <xf numFmtId="0" fontId="12" fillId="0" borderId="3" xfId="1" applyFont="1" applyFill="1" applyBorder="1" applyAlignment="1">
      <alignment horizontal="center" vertical="top"/>
    </xf>
    <xf numFmtId="2" fontId="12" fillId="0" borderId="3" xfId="1" applyNumberFormat="1" applyFont="1" applyFill="1" applyBorder="1" applyAlignment="1">
      <alignment horizontal="right" vertical="top"/>
    </xf>
    <xf numFmtId="165" fontId="13" fillId="0" borderId="3" xfId="1" applyNumberFormat="1" applyFont="1" applyFill="1" applyBorder="1" applyAlignment="1">
      <alignment horizontal="right" vertical="top"/>
    </xf>
    <xf numFmtId="14" fontId="12" fillId="0" borderId="3" xfId="1" applyNumberFormat="1" applyFont="1" applyFill="1" applyBorder="1" applyAlignment="1">
      <alignment horizontal="justify" vertical="top" wrapText="1"/>
    </xf>
    <xf numFmtId="0" fontId="12" fillId="0" borderId="0" xfId="1" applyFont="1" applyFill="1" applyAlignment="1">
      <alignment horizontal="center" vertical="top"/>
    </xf>
    <xf numFmtId="2" fontId="12" fillId="0" borderId="0" xfId="1" applyNumberFormat="1" applyFont="1" applyFill="1" applyAlignment="1">
      <alignment horizontal="right" vertical="top"/>
    </xf>
    <xf numFmtId="165" fontId="13" fillId="0" borderId="0" xfId="1" applyNumberFormat="1" applyFont="1" applyFill="1" applyAlignment="1">
      <alignment horizontal="right" vertical="top"/>
    </xf>
    <xf numFmtId="14" fontId="12" fillId="0" borderId="0" xfId="1" applyNumberFormat="1" applyFont="1" applyFill="1" applyAlignment="1">
      <alignment horizontal="justify" vertical="top" wrapText="1"/>
    </xf>
    <xf numFmtId="2" fontId="30" fillId="0" borderId="0" xfId="0" applyNumberFormat="1" applyFont="1" applyAlignment="1">
      <alignment horizontal="justify" vertical="top" wrapText="1"/>
    </xf>
    <xf numFmtId="0" fontId="5" fillId="3" borderId="0" xfId="4" applyFont="1" applyFill="1" applyAlignment="1">
      <alignment horizontal="right" vertical="top" wrapText="1"/>
    </xf>
    <xf numFmtId="49" fontId="13" fillId="3" borderId="0" xfId="1" applyNumberFormat="1" applyFont="1" applyFill="1" applyAlignment="1">
      <alignment horizontal="center" vertical="center"/>
    </xf>
    <xf numFmtId="0" fontId="11" fillId="0" borderId="0" xfId="2" applyFont="1" applyAlignment="1">
      <alignment horizontal="center" vertical="center"/>
    </xf>
    <xf numFmtId="165" fontId="5" fillId="0" borderId="0" xfId="9" applyNumberFormat="1" applyFont="1" applyFill="1" applyBorder="1" applyAlignment="1">
      <alignment horizontal="right" vertical="top"/>
    </xf>
    <xf numFmtId="2" fontId="17" fillId="0" borderId="0" xfId="2" applyNumberFormat="1" applyFont="1" applyAlignment="1">
      <alignment horizontal="left" vertical="top"/>
    </xf>
    <xf numFmtId="0" fontId="5" fillId="3" borderId="0" xfId="4" applyFont="1" applyFill="1" applyAlignment="1">
      <alignment horizontal="center" vertical="center" wrapText="1"/>
    </xf>
    <xf numFmtId="0" fontId="8" fillId="3" borderId="0" xfId="4" applyFont="1" applyFill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29" fillId="0" borderId="4" xfId="1" applyFont="1" applyFill="1" applyBorder="1" applyAlignment="1">
      <alignment horizontal="center" vertical="center" wrapText="1"/>
    </xf>
    <xf numFmtId="0" fontId="29" fillId="0" borderId="0" xfId="1" applyFont="1" applyFill="1" applyAlignment="1">
      <alignment horizontal="center" vertical="center" wrapText="1"/>
    </xf>
    <xf numFmtId="0" fontId="29" fillId="0" borderId="5" xfId="1" applyFont="1" applyFill="1" applyBorder="1" applyAlignment="1">
      <alignment horizontal="center" vertical="center" wrapText="1"/>
    </xf>
    <xf numFmtId="2" fontId="9" fillId="0" borderId="13" xfId="3" applyNumberFormat="1" applyFont="1" applyBorder="1" applyAlignment="1">
      <alignment horizontal="justify" vertical="top" wrapText="1"/>
    </xf>
    <xf numFmtId="2" fontId="9" fillId="0" borderId="9" xfId="3" applyNumberFormat="1" applyFont="1" applyBorder="1" applyAlignment="1">
      <alignment horizontal="justify" vertical="top" wrapText="1"/>
    </xf>
    <xf numFmtId="0" fontId="12" fillId="0" borderId="13" xfId="1" applyFont="1" applyBorder="1" applyAlignment="1">
      <alignment horizontal="justify" vertical="top" wrapText="1"/>
    </xf>
    <xf numFmtId="0" fontId="12" fillId="0" borderId="9" xfId="1" applyFont="1" applyBorder="1" applyAlignment="1">
      <alignment horizontal="justify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14" xfId="1" applyFont="1" applyBorder="1" applyAlignment="1">
      <alignment horizontal="center" vertical="top" wrapText="1"/>
    </xf>
    <xf numFmtId="0" fontId="12" fillId="0" borderId="4" xfId="1" applyFont="1" applyBorder="1" applyAlignment="1">
      <alignment horizontal="center" vertical="top" wrapText="1"/>
    </xf>
    <xf numFmtId="0" fontId="12" fillId="0" borderId="0" xfId="1" applyFont="1" applyBorder="1" applyAlignment="1">
      <alignment horizontal="center" vertical="top" wrapText="1"/>
    </xf>
    <xf numFmtId="0" fontId="12" fillId="0" borderId="5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center" vertical="top" wrapText="1"/>
    </xf>
    <xf numFmtId="0" fontId="12" fillId="0" borderId="7" xfId="1" applyFont="1" applyBorder="1" applyAlignment="1">
      <alignment horizontal="center" vertical="top" wrapText="1"/>
    </xf>
    <xf numFmtId="0" fontId="12" fillId="0" borderId="8" xfId="1" applyFont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top" wrapText="1"/>
    </xf>
    <xf numFmtId="0" fontId="13" fillId="0" borderId="3" xfId="1" applyFont="1" applyBorder="1" applyAlignment="1">
      <alignment horizontal="center" vertical="top" wrapText="1"/>
    </xf>
    <xf numFmtId="0" fontId="13" fillId="0" borderId="14" xfId="1" applyFont="1" applyBorder="1" applyAlignment="1">
      <alignment horizontal="center" vertical="top" wrapText="1"/>
    </xf>
  </cellXfs>
  <cellStyles count="11">
    <cellStyle name="Millares 2" xfId="6" xr:uid="{00000000-0005-0000-0000-000000000000}"/>
    <cellStyle name="Moneda" xfId="9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2 3" xfId="8" xr:uid="{00000000-0005-0000-0000-000005000000}"/>
    <cellStyle name="Normal 3" xfId="2" xr:uid="{00000000-0005-0000-0000-000006000000}"/>
    <cellStyle name="Normal 3 2" xfId="1" xr:uid="{00000000-0005-0000-0000-000007000000}"/>
    <cellStyle name="Normal 4" xfId="5" xr:uid="{00000000-0005-0000-0000-000008000000}"/>
    <cellStyle name="Normal 4 2" xfId="7" xr:uid="{00000000-0005-0000-0000-000009000000}"/>
    <cellStyle name="Normal 5" xfId="10" xr:uid="{00000000-0005-0000-0000-00000A000000}"/>
  </cellStyles>
  <dxfs count="0"/>
  <tableStyles count="0" defaultTableStyle="TableStyleMedium2" defaultPivotStyle="PivotStyleLight16"/>
  <colors>
    <mruColors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73864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671" y="214429"/>
          <a:ext cx="1277744" cy="7357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1030593</xdr:colOff>
      <xdr:row>6</xdr:row>
      <xdr:rowOff>52232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6817"/>
          <a:ext cx="1030593" cy="1139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Proyectos%20DOPI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B156"/>
  <sheetViews>
    <sheetView showGridLines="0" showZeros="0" tabSelected="1" view="pageBreakPreview" zoomScale="70" zoomScaleNormal="70" zoomScaleSheetLayoutView="70" workbookViewId="0">
      <selection activeCell="L17" sqref="L17:L18"/>
    </sheetView>
  </sheetViews>
  <sheetFormatPr baseColWidth="10" defaultColWidth="9.109375" defaultRowHeight="12.75" customHeight="1"/>
  <cols>
    <col min="1" max="1" width="15.5546875" style="2" customWidth="1"/>
    <col min="2" max="2" width="74.6640625" style="3" customWidth="1"/>
    <col min="3" max="3" width="9.109375" style="3" customWidth="1"/>
    <col min="4" max="4" width="13.88671875" style="4" customWidth="1"/>
    <col min="5" max="5" width="16" style="3" customWidth="1"/>
    <col min="6" max="6" width="53.88671875" style="58" customWidth="1"/>
    <col min="7" max="7" width="19.44140625" style="3" customWidth="1"/>
    <col min="8" max="16384" width="9.109375" style="3"/>
  </cols>
  <sheetData>
    <row r="1" spans="1:7" ht="13.2">
      <c r="A1" s="5"/>
      <c r="B1" s="6" t="s">
        <v>0</v>
      </c>
      <c r="C1" s="91" t="s">
        <v>5</v>
      </c>
      <c r="D1" s="92"/>
      <c r="E1" s="92"/>
      <c r="F1" s="93"/>
      <c r="G1" s="7"/>
    </row>
    <row r="2" spans="1:7" ht="13.2">
      <c r="A2" s="8"/>
      <c r="B2" s="9" t="s">
        <v>6</v>
      </c>
      <c r="C2" s="84" t="s">
        <v>254</v>
      </c>
      <c r="D2" s="85"/>
      <c r="E2" s="85"/>
      <c r="F2" s="86"/>
      <c r="G2" s="10"/>
    </row>
    <row r="3" spans="1:7" ht="13.8" thickBot="1">
      <c r="A3" s="8"/>
      <c r="B3" s="9" t="s">
        <v>7</v>
      </c>
      <c r="C3" s="84"/>
      <c r="D3" s="85"/>
      <c r="E3" s="85"/>
      <c r="F3" s="86"/>
      <c r="G3" s="10"/>
    </row>
    <row r="4" spans="1:7" ht="15.75" customHeight="1">
      <c r="A4" s="8"/>
      <c r="B4" s="6" t="s">
        <v>8</v>
      </c>
      <c r="C4" s="62"/>
      <c r="D4" s="63"/>
      <c r="E4" s="64" t="s">
        <v>9</v>
      </c>
      <c r="F4" s="65"/>
      <c r="G4" s="11"/>
    </row>
    <row r="5" spans="1:7" ht="15.75" customHeight="1">
      <c r="A5" s="8"/>
      <c r="B5" s="87" t="s">
        <v>255</v>
      </c>
      <c r="C5" s="66"/>
      <c r="D5" s="67"/>
      <c r="E5" s="68" t="s">
        <v>10</v>
      </c>
      <c r="F5" s="69"/>
      <c r="G5" s="12"/>
    </row>
    <row r="6" spans="1:7" ht="15.75" customHeight="1">
      <c r="A6" s="8"/>
      <c r="B6" s="87"/>
      <c r="C6" s="66"/>
      <c r="D6" s="67"/>
      <c r="E6" s="68" t="s">
        <v>11</v>
      </c>
      <c r="F6" s="69"/>
      <c r="G6" s="13"/>
    </row>
    <row r="7" spans="1:7" ht="15.75" customHeight="1" thickBot="1">
      <c r="A7" s="8"/>
      <c r="B7" s="88"/>
      <c r="C7" s="14"/>
      <c r="D7" s="15"/>
      <c r="E7" s="16" t="s">
        <v>12</v>
      </c>
      <c r="F7" s="17"/>
      <c r="G7" s="18"/>
    </row>
    <row r="8" spans="1:7" ht="12.75" customHeight="1">
      <c r="A8" s="8"/>
      <c r="B8" s="9" t="s">
        <v>13</v>
      </c>
      <c r="C8" s="100" t="s">
        <v>14</v>
      </c>
      <c r="D8" s="101"/>
      <c r="E8" s="101"/>
      <c r="F8" s="102"/>
      <c r="G8" s="19" t="s">
        <v>15</v>
      </c>
    </row>
    <row r="9" spans="1:7" ht="13.2">
      <c r="A9" s="8"/>
      <c r="B9" s="89"/>
      <c r="C9" s="94"/>
      <c r="D9" s="95"/>
      <c r="E9" s="95"/>
      <c r="F9" s="96"/>
      <c r="G9" s="78" t="s">
        <v>257</v>
      </c>
    </row>
    <row r="10" spans="1:7" ht="15.75" customHeight="1" thickBot="1">
      <c r="A10" s="20"/>
      <c r="B10" s="90"/>
      <c r="C10" s="97"/>
      <c r="D10" s="98"/>
      <c r="E10" s="98"/>
      <c r="F10" s="99"/>
      <c r="G10" s="79"/>
    </row>
    <row r="11" spans="1:7" ht="3" customHeight="1" thickBot="1">
      <c r="A11" s="1"/>
      <c r="B11" s="21"/>
      <c r="C11" s="22"/>
      <c r="D11" s="23"/>
      <c r="E11" s="1"/>
      <c r="F11" s="22"/>
      <c r="G11" s="22"/>
    </row>
    <row r="12" spans="1:7" ht="15.75" customHeight="1" thickBot="1">
      <c r="A12" s="80" t="s">
        <v>16</v>
      </c>
      <c r="B12" s="81"/>
      <c r="C12" s="81"/>
      <c r="D12" s="81"/>
      <c r="E12" s="81"/>
      <c r="F12" s="81"/>
      <c r="G12" s="82"/>
    </row>
    <row r="13" spans="1:7" ht="3" customHeight="1">
      <c r="A13" s="24"/>
      <c r="B13" s="25"/>
      <c r="C13" s="25"/>
      <c r="F13" s="3"/>
    </row>
    <row r="14" spans="1:7" s="73" customFormat="1" ht="24">
      <c r="A14" s="72" t="s">
        <v>1</v>
      </c>
      <c r="B14" s="26" t="s">
        <v>17</v>
      </c>
      <c r="C14" s="72" t="s">
        <v>18</v>
      </c>
      <c r="D14" s="72" t="s">
        <v>2</v>
      </c>
      <c r="E14" s="26" t="s">
        <v>19</v>
      </c>
      <c r="F14" s="26" t="s">
        <v>20</v>
      </c>
      <c r="G14" s="26" t="s">
        <v>21</v>
      </c>
    </row>
    <row r="15" spans="1:7" ht="6" customHeight="1">
      <c r="A15" s="83"/>
      <c r="B15" s="83"/>
      <c r="C15" s="83"/>
      <c r="D15" s="83"/>
      <c r="E15" s="83"/>
      <c r="F15" s="83"/>
      <c r="G15" s="83"/>
    </row>
    <row r="16" spans="1:7" s="29" customFormat="1" ht="13.2">
      <c r="A16" s="27" t="s">
        <v>22</v>
      </c>
      <c r="B16" s="43" t="s">
        <v>98</v>
      </c>
      <c r="C16" s="43"/>
      <c r="D16" s="43"/>
      <c r="E16" s="43"/>
      <c r="F16" s="43"/>
      <c r="G16" s="28">
        <f>ROUND(SUM(G17:G36),2)</f>
        <v>0</v>
      </c>
    </row>
    <row r="17" spans="1:7" s="29" customFormat="1" ht="30.6">
      <c r="A17" s="36" t="s">
        <v>4</v>
      </c>
      <c r="B17" s="37" t="s">
        <v>99</v>
      </c>
      <c r="C17" s="38" t="s">
        <v>33</v>
      </c>
      <c r="D17" s="39">
        <v>446.69</v>
      </c>
      <c r="E17" s="40"/>
      <c r="F17" s="41"/>
      <c r="G17" s="42"/>
    </row>
    <row r="18" spans="1:7" s="29" customFormat="1" ht="40.799999999999997">
      <c r="A18" s="36" t="s">
        <v>35</v>
      </c>
      <c r="B18" s="37" t="s">
        <v>100</v>
      </c>
      <c r="C18" s="38" t="s">
        <v>3</v>
      </c>
      <c r="D18" s="39">
        <v>357.34</v>
      </c>
      <c r="E18" s="40"/>
      <c r="F18" s="41"/>
      <c r="G18" s="42"/>
    </row>
    <row r="19" spans="1:7" s="29" customFormat="1" ht="30.6">
      <c r="A19" s="36" t="s">
        <v>36</v>
      </c>
      <c r="B19" s="37" t="s">
        <v>108</v>
      </c>
      <c r="C19" s="38" t="s">
        <v>33</v>
      </c>
      <c r="D19" s="39">
        <v>356.03</v>
      </c>
      <c r="E19" s="40"/>
      <c r="F19" s="41"/>
      <c r="G19" s="42"/>
    </row>
    <row r="20" spans="1:7" s="29" customFormat="1" ht="30.6">
      <c r="A20" s="36" t="s">
        <v>37</v>
      </c>
      <c r="B20" s="37" t="s">
        <v>102</v>
      </c>
      <c r="C20" s="38" t="s">
        <v>3</v>
      </c>
      <c r="D20" s="39">
        <v>176.93</v>
      </c>
      <c r="E20" s="40"/>
      <c r="F20" s="41"/>
      <c r="G20" s="42"/>
    </row>
    <row r="21" spans="1:7" s="29" customFormat="1" ht="30.6">
      <c r="A21" s="36" t="s">
        <v>38</v>
      </c>
      <c r="B21" s="37" t="s">
        <v>103</v>
      </c>
      <c r="C21" s="38" t="s">
        <v>3</v>
      </c>
      <c r="D21" s="39">
        <v>100.13</v>
      </c>
      <c r="E21" s="40"/>
      <c r="F21" s="41"/>
      <c r="G21" s="42"/>
    </row>
    <row r="22" spans="1:7" s="29" customFormat="1" ht="30.6">
      <c r="A22" s="36" t="s">
        <v>39</v>
      </c>
      <c r="B22" s="37" t="s">
        <v>104</v>
      </c>
      <c r="C22" s="38" t="s">
        <v>3</v>
      </c>
      <c r="D22" s="39">
        <v>122.38</v>
      </c>
      <c r="E22" s="40"/>
      <c r="F22" s="41"/>
      <c r="G22" s="42"/>
    </row>
    <row r="23" spans="1:7" s="44" customFormat="1" ht="30.6">
      <c r="A23" s="36" t="s">
        <v>163</v>
      </c>
      <c r="B23" s="37" t="s">
        <v>251</v>
      </c>
      <c r="C23" s="38" t="s">
        <v>53</v>
      </c>
      <c r="D23" s="39">
        <v>445.04</v>
      </c>
      <c r="E23" s="40"/>
      <c r="F23" s="41"/>
      <c r="G23" s="42"/>
    </row>
    <row r="24" spans="1:7" s="44" customFormat="1" ht="20.399999999999999">
      <c r="A24" s="36" t="s">
        <v>164</v>
      </c>
      <c r="B24" s="37" t="s">
        <v>135</v>
      </c>
      <c r="C24" s="38" t="s">
        <v>53</v>
      </c>
      <c r="D24" s="39">
        <v>133.51</v>
      </c>
      <c r="E24" s="40"/>
      <c r="F24" s="41"/>
      <c r="G24" s="42"/>
    </row>
    <row r="25" spans="1:7" s="44" customFormat="1" ht="20.399999999999999">
      <c r="A25" s="36" t="s">
        <v>40</v>
      </c>
      <c r="B25" s="37" t="s">
        <v>85</v>
      </c>
      <c r="C25" s="38" t="s">
        <v>3</v>
      </c>
      <c r="D25" s="39">
        <v>173.56</v>
      </c>
      <c r="E25" s="40"/>
      <c r="F25" s="41"/>
      <c r="G25" s="42"/>
    </row>
    <row r="26" spans="1:7" s="44" customFormat="1" ht="40.799999999999997">
      <c r="A26" s="36" t="s">
        <v>41</v>
      </c>
      <c r="B26" s="37" t="s">
        <v>87</v>
      </c>
      <c r="C26" s="38" t="s">
        <v>3</v>
      </c>
      <c r="D26" s="39">
        <v>66.75</v>
      </c>
      <c r="E26" s="40"/>
      <c r="F26" s="41"/>
      <c r="G26" s="42"/>
    </row>
    <row r="27" spans="1:7" s="44" customFormat="1" ht="30.6">
      <c r="A27" s="36" t="s">
        <v>165</v>
      </c>
      <c r="B27" s="37" t="s">
        <v>88</v>
      </c>
      <c r="C27" s="38" t="s">
        <v>53</v>
      </c>
      <c r="D27" s="39">
        <v>49.57</v>
      </c>
      <c r="E27" s="40"/>
      <c r="F27" s="41"/>
      <c r="G27" s="42"/>
    </row>
    <row r="28" spans="1:7" s="44" customFormat="1" ht="20.399999999999999">
      <c r="A28" s="36" t="s">
        <v>166</v>
      </c>
      <c r="B28" s="37" t="s">
        <v>90</v>
      </c>
      <c r="C28" s="38" t="s">
        <v>53</v>
      </c>
      <c r="D28" s="39">
        <v>42.59</v>
      </c>
      <c r="E28" s="40"/>
      <c r="F28" s="41"/>
      <c r="G28" s="42"/>
    </row>
    <row r="29" spans="1:7" s="44" customFormat="1" ht="30.6">
      <c r="A29" s="36" t="s">
        <v>167</v>
      </c>
      <c r="B29" s="37" t="s">
        <v>252</v>
      </c>
      <c r="C29" s="38" t="s">
        <v>33</v>
      </c>
      <c r="D29" s="39">
        <v>578.69000000000005</v>
      </c>
      <c r="E29" s="40"/>
      <c r="F29" s="41"/>
      <c r="G29" s="42"/>
    </row>
    <row r="30" spans="1:7" s="29" customFormat="1" ht="40.799999999999997">
      <c r="A30" s="36" t="s">
        <v>168</v>
      </c>
      <c r="B30" s="37" t="s">
        <v>105</v>
      </c>
      <c r="C30" s="38" t="s">
        <v>3</v>
      </c>
      <c r="D30" s="39">
        <v>107.04</v>
      </c>
      <c r="E30" s="40"/>
      <c r="F30" s="59"/>
      <c r="G30" s="42"/>
    </row>
    <row r="31" spans="1:7" s="29" customFormat="1" ht="51">
      <c r="A31" s="36" t="s">
        <v>60</v>
      </c>
      <c r="B31" s="37" t="s">
        <v>106</v>
      </c>
      <c r="C31" s="38" t="s">
        <v>3</v>
      </c>
      <c r="D31" s="39">
        <v>160.80000000000001</v>
      </c>
      <c r="E31" s="40"/>
      <c r="F31" s="41"/>
      <c r="G31" s="42"/>
    </row>
    <row r="32" spans="1:7" s="44" customFormat="1" ht="40.799999999999997">
      <c r="A32" s="36" t="s">
        <v>61</v>
      </c>
      <c r="B32" s="37" t="s">
        <v>77</v>
      </c>
      <c r="C32" s="38" t="s">
        <v>3</v>
      </c>
      <c r="D32" s="39">
        <v>10.029999999999999</v>
      </c>
      <c r="E32" s="40"/>
      <c r="F32" s="41"/>
      <c r="G32" s="42"/>
    </row>
    <row r="33" spans="1:7" s="44" customFormat="1" ht="30.6">
      <c r="A33" s="36" t="s">
        <v>62</v>
      </c>
      <c r="B33" s="37" t="s">
        <v>134</v>
      </c>
      <c r="C33" s="38" t="s">
        <v>42</v>
      </c>
      <c r="D33" s="39">
        <v>225</v>
      </c>
      <c r="E33" s="40"/>
      <c r="F33" s="41"/>
      <c r="G33" s="42"/>
    </row>
    <row r="34" spans="1:7" s="44" customFormat="1" ht="40.799999999999997">
      <c r="A34" s="36" t="s">
        <v>63</v>
      </c>
      <c r="B34" s="37" t="s">
        <v>73</v>
      </c>
      <c r="C34" s="38" t="s">
        <v>33</v>
      </c>
      <c r="D34" s="39">
        <v>49.87</v>
      </c>
      <c r="E34" s="40"/>
      <c r="F34" s="41"/>
      <c r="G34" s="42"/>
    </row>
    <row r="35" spans="1:7" s="29" customFormat="1" ht="30.6">
      <c r="A35" s="36" t="s">
        <v>169</v>
      </c>
      <c r="B35" s="37" t="s">
        <v>96</v>
      </c>
      <c r="C35" s="38" t="s">
        <v>3</v>
      </c>
      <c r="D35" s="39">
        <v>250.3</v>
      </c>
      <c r="E35" s="40"/>
      <c r="F35" s="41"/>
      <c r="G35" s="42"/>
    </row>
    <row r="36" spans="1:7" s="29" customFormat="1" ht="30.6">
      <c r="A36" s="36" t="s">
        <v>170</v>
      </c>
      <c r="B36" s="37" t="s">
        <v>97</v>
      </c>
      <c r="C36" s="38" t="s">
        <v>34</v>
      </c>
      <c r="D36" s="39">
        <v>4755.75</v>
      </c>
      <c r="E36" s="40"/>
      <c r="F36" s="41"/>
      <c r="G36" s="42"/>
    </row>
    <row r="37" spans="1:7" s="29" customFormat="1" ht="13.2">
      <c r="A37" s="27" t="s">
        <v>24</v>
      </c>
      <c r="B37" s="43" t="s">
        <v>118</v>
      </c>
      <c r="C37" s="43"/>
      <c r="D37" s="43">
        <v>0</v>
      </c>
      <c r="E37" s="43"/>
      <c r="F37" s="43"/>
      <c r="G37" s="28">
        <f>ROUND(SUM(G38:G59),2)</f>
        <v>0</v>
      </c>
    </row>
    <row r="38" spans="1:7" s="29" customFormat="1" ht="30.6">
      <c r="A38" s="36" t="s">
        <v>171</v>
      </c>
      <c r="B38" s="37" t="s">
        <v>99</v>
      </c>
      <c r="C38" s="38" t="s">
        <v>33</v>
      </c>
      <c r="D38" s="39">
        <v>287.56</v>
      </c>
      <c r="E38" s="40"/>
      <c r="F38" s="41"/>
      <c r="G38" s="42"/>
    </row>
    <row r="39" spans="1:7" s="44" customFormat="1" ht="30.6">
      <c r="A39" s="36" t="s">
        <v>172</v>
      </c>
      <c r="B39" s="37" t="s">
        <v>81</v>
      </c>
      <c r="C39" s="38" t="s">
        <v>83</v>
      </c>
      <c r="D39" s="39">
        <v>290</v>
      </c>
      <c r="E39" s="40"/>
      <c r="F39" s="41"/>
      <c r="G39" s="42"/>
    </row>
    <row r="40" spans="1:7" s="29" customFormat="1" ht="40.799999999999997">
      <c r="A40" s="36" t="s">
        <v>173</v>
      </c>
      <c r="B40" s="37" t="s">
        <v>107</v>
      </c>
      <c r="C40" s="38" t="s">
        <v>3</v>
      </c>
      <c r="D40" s="39">
        <v>567.14</v>
      </c>
      <c r="E40" s="40"/>
      <c r="F40" s="60"/>
      <c r="G40" s="42"/>
    </row>
    <row r="41" spans="1:7" s="29" customFormat="1" ht="40.799999999999997">
      <c r="A41" s="36" t="s">
        <v>174</v>
      </c>
      <c r="B41" s="37" t="s">
        <v>101</v>
      </c>
      <c r="C41" s="38" t="s">
        <v>3</v>
      </c>
      <c r="D41" s="39">
        <v>283.56</v>
      </c>
      <c r="E41" s="40"/>
      <c r="F41" s="60"/>
      <c r="G41" s="42"/>
    </row>
    <row r="42" spans="1:7" s="44" customFormat="1" ht="51">
      <c r="A42" s="36" t="s">
        <v>175</v>
      </c>
      <c r="B42" s="37" t="s">
        <v>72</v>
      </c>
      <c r="C42" s="38" t="s">
        <v>3</v>
      </c>
      <c r="D42" s="39">
        <v>49.65</v>
      </c>
      <c r="E42" s="40"/>
      <c r="F42" s="41"/>
      <c r="G42" s="42"/>
    </row>
    <row r="43" spans="1:7" s="29" customFormat="1" ht="40.799999999999997">
      <c r="A43" s="36" t="s">
        <v>176</v>
      </c>
      <c r="B43" s="37" t="s">
        <v>105</v>
      </c>
      <c r="C43" s="38" t="s">
        <v>3</v>
      </c>
      <c r="D43" s="39">
        <v>263.88</v>
      </c>
      <c r="E43" s="40"/>
      <c r="F43" s="41"/>
      <c r="G43" s="42"/>
    </row>
    <row r="44" spans="1:7" s="29" customFormat="1" ht="51">
      <c r="A44" s="36" t="s">
        <v>177</v>
      </c>
      <c r="B44" s="37" t="s">
        <v>106</v>
      </c>
      <c r="C44" s="38" t="s">
        <v>3</v>
      </c>
      <c r="D44" s="39">
        <v>121.13</v>
      </c>
      <c r="E44" s="40"/>
      <c r="F44" s="41"/>
      <c r="G44" s="42"/>
    </row>
    <row r="45" spans="1:7" s="44" customFormat="1" ht="20.399999999999999">
      <c r="A45" s="36" t="s">
        <v>178</v>
      </c>
      <c r="B45" s="37" t="s">
        <v>80</v>
      </c>
      <c r="C45" s="38" t="s">
        <v>3</v>
      </c>
      <c r="D45" s="39">
        <v>11.98</v>
      </c>
      <c r="E45" s="40"/>
      <c r="F45" s="41"/>
      <c r="G45" s="42"/>
    </row>
    <row r="46" spans="1:7" s="44" customFormat="1" ht="20.399999999999999">
      <c r="A46" s="36" t="s">
        <v>179</v>
      </c>
      <c r="B46" s="37" t="s">
        <v>79</v>
      </c>
      <c r="C46" s="38" t="s">
        <v>3</v>
      </c>
      <c r="D46" s="39">
        <v>71.900000000000006</v>
      </c>
      <c r="E46" s="40"/>
      <c r="F46" s="41"/>
      <c r="G46" s="42"/>
    </row>
    <row r="47" spans="1:7" s="29" customFormat="1" ht="30.6">
      <c r="A47" s="36" t="s">
        <v>180</v>
      </c>
      <c r="B47" s="37" t="s">
        <v>133</v>
      </c>
      <c r="C47" s="38" t="s">
        <v>33</v>
      </c>
      <c r="D47" s="39">
        <v>253.33</v>
      </c>
      <c r="E47" s="40"/>
      <c r="F47" s="41"/>
      <c r="G47" s="42"/>
    </row>
    <row r="48" spans="1:7" s="29" customFormat="1" ht="30.6">
      <c r="A48" s="36" t="s">
        <v>181</v>
      </c>
      <c r="B48" s="37" t="s">
        <v>109</v>
      </c>
      <c r="C48" s="38" t="s">
        <v>33</v>
      </c>
      <c r="D48" s="39">
        <v>109.55</v>
      </c>
      <c r="E48" s="40"/>
      <c r="F48" s="60"/>
      <c r="G48" s="42"/>
    </row>
    <row r="49" spans="1:7" s="29" customFormat="1" ht="30.6">
      <c r="A49" s="36" t="s">
        <v>182</v>
      </c>
      <c r="B49" s="37" t="s">
        <v>110</v>
      </c>
      <c r="C49" s="38" t="s">
        <v>33</v>
      </c>
      <c r="D49" s="39">
        <v>210.88</v>
      </c>
      <c r="E49" s="40"/>
      <c r="F49" s="59"/>
      <c r="G49" s="42"/>
    </row>
    <row r="50" spans="1:7" s="29" customFormat="1" ht="30.6">
      <c r="A50" s="36" t="s">
        <v>183</v>
      </c>
      <c r="B50" s="37" t="s">
        <v>111</v>
      </c>
      <c r="C50" s="38" t="s">
        <v>33</v>
      </c>
      <c r="D50" s="39">
        <v>90.38</v>
      </c>
      <c r="E50" s="40"/>
      <c r="F50" s="59"/>
      <c r="G50" s="42"/>
    </row>
    <row r="51" spans="1:7" s="29" customFormat="1" ht="30.6">
      <c r="A51" s="36" t="s">
        <v>184</v>
      </c>
      <c r="B51" s="37" t="s">
        <v>112</v>
      </c>
      <c r="C51" s="38" t="s">
        <v>84</v>
      </c>
      <c r="D51" s="39">
        <v>8540.9699999999993</v>
      </c>
      <c r="E51" s="40"/>
      <c r="F51" s="60"/>
      <c r="G51" s="42"/>
    </row>
    <row r="52" spans="1:7" s="61" customFormat="1" ht="40.799999999999997">
      <c r="A52" s="36" t="s">
        <v>185</v>
      </c>
      <c r="B52" s="37" t="s">
        <v>129</v>
      </c>
      <c r="C52" s="38" t="s">
        <v>3</v>
      </c>
      <c r="D52" s="39">
        <v>115.03</v>
      </c>
      <c r="E52" s="40"/>
      <c r="F52" s="41"/>
      <c r="G52" s="42"/>
    </row>
    <row r="53" spans="1:7" s="61" customFormat="1" ht="40.799999999999997">
      <c r="A53" s="36" t="s">
        <v>186</v>
      </c>
      <c r="B53" s="37" t="s">
        <v>130</v>
      </c>
      <c r="C53" s="38" t="s">
        <v>3</v>
      </c>
      <c r="D53" s="39">
        <v>76.680000000000007</v>
      </c>
      <c r="E53" s="40"/>
      <c r="F53" s="41"/>
      <c r="G53" s="42"/>
    </row>
    <row r="54" spans="1:7" s="61" customFormat="1" ht="51">
      <c r="A54" s="36" t="s">
        <v>187</v>
      </c>
      <c r="B54" s="37" t="s">
        <v>131</v>
      </c>
      <c r="C54" s="38" t="s">
        <v>3</v>
      </c>
      <c r="D54" s="39">
        <v>45.19</v>
      </c>
      <c r="E54" s="40"/>
      <c r="F54" s="41"/>
      <c r="G54" s="42"/>
    </row>
    <row r="55" spans="1:7" s="61" customFormat="1" ht="40.799999999999997">
      <c r="A55" s="36" t="s">
        <v>188</v>
      </c>
      <c r="B55" s="37" t="s">
        <v>132</v>
      </c>
      <c r="C55" s="38" t="s">
        <v>3</v>
      </c>
      <c r="D55" s="39">
        <v>30.13</v>
      </c>
      <c r="E55" s="40"/>
      <c r="F55" s="41"/>
      <c r="G55" s="42"/>
    </row>
    <row r="56" spans="1:7" s="44" customFormat="1" ht="40.799999999999997">
      <c r="A56" s="36" t="s">
        <v>189</v>
      </c>
      <c r="B56" s="37" t="s">
        <v>86</v>
      </c>
      <c r="C56" s="38" t="s">
        <v>33</v>
      </c>
      <c r="D56" s="39">
        <v>239.64</v>
      </c>
      <c r="E56" s="40"/>
      <c r="F56" s="41"/>
      <c r="G56" s="42"/>
    </row>
    <row r="57" spans="1:7" s="44" customFormat="1" ht="20.399999999999999">
      <c r="A57" s="36" t="s">
        <v>190</v>
      </c>
      <c r="B57" s="37" t="s">
        <v>82</v>
      </c>
      <c r="C57" s="38" t="s">
        <v>3</v>
      </c>
      <c r="D57" s="39">
        <v>63.27</v>
      </c>
      <c r="E57" s="40"/>
      <c r="F57" s="41"/>
      <c r="G57" s="42"/>
    </row>
    <row r="58" spans="1:7" s="29" customFormat="1" ht="30.6">
      <c r="A58" s="36" t="s">
        <v>191</v>
      </c>
      <c r="B58" s="37" t="s">
        <v>96</v>
      </c>
      <c r="C58" s="38" t="s">
        <v>3</v>
      </c>
      <c r="D58" s="39">
        <v>586.84</v>
      </c>
      <c r="E58" s="40"/>
      <c r="F58" s="41"/>
      <c r="G58" s="42"/>
    </row>
    <row r="59" spans="1:7" s="29" customFormat="1" ht="30.6">
      <c r="A59" s="36" t="s">
        <v>192</v>
      </c>
      <c r="B59" s="37" t="s">
        <v>97</v>
      </c>
      <c r="C59" s="38" t="s">
        <v>34</v>
      </c>
      <c r="D59" s="39">
        <v>11149.85</v>
      </c>
      <c r="E59" s="40"/>
      <c r="F59" s="41"/>
      <c r="G59" s="42"/>
    </row>
    <row r="60" spans="1:7" s="29" customFormat="1" ht="13.2">
      <c r="A60" s="27" t="s">
        <v>25</v>
      </c>
      <c r="B60" s="43" t="s">
        <v>52</v>
      </c>
      <c r="C60" s="43"/>
      <c r="D60" s="43">
        <v>0</v>
      </c>
      <c r="E60" s="43"/>
      <c r="F60" s="43"/>
      <c r="G60" s="28">
        <f>ROUND(SUM(G61,G67,G74,G85,G90),2)</f>
        <v>0</v>
      </c>
    </row>
    <row r="61" spans="1:7" s="29" customFormat="1" ht="13.2">
      <c r="A61" s="30" t="s">
        <v>48</v>
      </c>
      <c r="B61" s="31" t="s">
        <v>23</v>
      </c>
      <c r="C61" s="32"/>
      <c r="D61" s="33">
        <v>0</v>
      </c>
      <c r="E61" s="34"/>
      <c r="F61" s="35"/>
      <c r="G61" s="34">
        <f>ROUND(SUM(G62:G66),2)</f>
        <v>0</v>
      </c>
    </row>
    <row r="62" spans="1:7" s="29" customFormat="1" ht="30.6">
      <c r="A62" s="36" t="s">
        <v>193</v>
      </c>
      <c r="B62" s="37" t="s">
        <v>99</v>
      </c>
      <c r="C62" s="38" t="s">
        <v>33</v>
      </c>
      <c r="D62" s="39">
        <v>1581.59</v>
      </c>
      <c r="E62" s="40"/>
      <c r="F62" s="41"/>
      <c r="G62" s="42"/>
    </row>
    <row r="63" spans="1:7" s="44" customFormat="1" ht="40.799999999999997">
      <c r="A63" s="36" t="s">
        <v>194</v>
      </c>
      <c r="B63" s="37" t="s">
        <v>76</v>
      </c>
      <c r="C63" s="38" t="s">
        <v>33</v>
      </c>
      <c r="D63" s="39">
        <v>99</v>
      </c>
      <c r="E63" s="40"/>
      <c r="F63" s="41"/>
      <c r="G63" s="42"/>
    </row>
    <row r="64" spans="1:7" s="29" customFormat="1" ht="20.399999999999999">
      <c r="A64" s="36" t="s">
        <v>195</v>
      </c>
      <c r="B64" s="37" t="s">
        <v>95</v>
      </c>
      <c r="C64" s="38" t="s">
        <v>3</v>
      </c>
      <c r="D64" s="39">
        <v>166.07</v>
      </c>
      <c r="E64" s="40"/>
      <c r="F64" s="41"/>
      <c r="G64" s="42"/>
    </row>
    <row r="65" spans="1:7" s="29" customFormat="1" ht="30.6">
      <c r="A65" s="36" t="s">
        <v>196</v>
      </c>
      <c r="B65" s="37" t="s">
        <v>96</v>
      </c>
      <c r="C65" s="38" t="s">
        <v>3</v>
      </c>
      <c r="D65" s="39">
        <v>175.97</v>
      </c>
      <c r="E65" s="40"/>
      <c r="F65" s="41"/>
      <c r="G65" s="42"/>
    </row>
    <row r="66" spans="1:7" s="29" customFormat="1" ht="30.6">
      <c r="A66" s="36" t="s">
        <v>197</v>
      </c>
      <c r="B66" s="37" t="s">
        <v>97</v>
      </c>
      <c r="C66" s="38" t="s">
        <v>34</v>
      </c>
      <c r="D66" s="39">
        <v>3343.39</v>
      </c>
      <c r="E66" s="40"/>
      <c r="F66" s="41"/>
      <c r="G66" s="42"/>
    </row>
    <row r="67" spans="1:7" s="29" customFormat="1" ht="13.2">
      <c r="A67" s="30" t="s">
        <v>49</v>
      </c>
      <c r="B67" s="31" t="s">
        <v>113</v>
      </c>
      <c r="C67" s="32"/>
      <c r="D67" s="33">
        <v>0</v>
      </c>
      <c r="E67" s="34"/>
      <c r="F67" s="35"/>
      <c r="G67" s="34">
        <f>ROUND(SUM(G68:G73),2)</f>
        <v>0</v>
      </c>
    </row>
    <row r="68" spans="1:7" s="29" customFormat="1" ht="51">
      <c r="A68" s="36" t="s">
        <v>198</v>
      </c>
      <c r="B68" s="37" t="s">
        <v>114</v>
      </c>
      <c r="C68" s="38" t="s">
        <v>3</v>
      </c>
      <c r="D68" s="39">
        <v>553.54999999999995</v>
      </c>
      <c r="E68" s="40"/>
      <c r="F68" s="41"/>
      <c r="G68" s="42"/>
    </row>
    <row r="69" spans="1:7" s="29" customFormat="1" ht="40.799999999999997">
      <c r="A69" s="36" t="s">
        <v>199</v>
      </c>
      <c r="B69" s="37" t="s">
        <v>116</v>
      </c>
      <c r="C69" s="38" t="s">
        <v>33</v>
      </c>
      <c r="D69" s="39">
        <v>1581.59</v>
      </c>
      <c r="E69" s="40"/>
      <c r="F69" s="41"/>
      <c r="G69" s="42"/>
    </row>
    <row r="70" spans="1:7" s="29" customFormat="1" ht="61.2">
      <c r="A70" s="36" t="s">
        <v>200</v>
      </c>
      <c r="B70" s="37" t="s">
        <v>115</v>
      </c>
      <c r="C70" s="38" t="s">
        <v>3</v>
      </c>
      <c r="D70" s="39">
        <v>237.24</v>
      </c>
      <c r="E70" s="40"/>
      <c r="F70" s="41"/>
      <c r="G70" s="42"/>
    </row>
    <row r="71" spans="1:7" s="44" customFormat="1" ht="30.6">
      <c r="A71" s="36" t="s">
        <v>201</v>
      </c>
      <c r="B71" s="37" t="s">
        <v>91</v>
      </c>
      <c r="C71" s="38" t="s">
        <v>3</v>
      </c>
      <c r="D71" s="39">
        <v>316.31</v>
      </c>
      <c r="E71" s="40"/>
      <c r="F71" s="41"/>
      <c r="G71" s="42"/>
    </row>
    <row r="72" spans="1:7" s="29" customFormat="1" ht="30.6">
      <c r="A72" s="36" t="s">
        <v>202</v>
      </c>
      <c r="B72" s="37" t="s">
        <v>96</v>
      </c>
      <c r="C72" s="38" t="s">
        <v>3</v>
      </c>
      <c r="D72" s="39">
        <v>553.54999999999995</v>
      </c>
      <c r="E72" s="40"/>
      <c r="F72" s="41"/>
      <c r="G72" s="42"/>
    </row>
    <row r="73" spans="1:7" s="29" customFormat="1" ht="30.6">
      <c r="A73" s="36" t="s">
        <v>203</v>
      </c>
      <c r="B73" s="37" t="s">
        <v>97</v>
      </c>
      <c r="C73" s="38" t="s">
        <v>34</v>
      </c>
      <c r="D73" s="39">
        <v>10517.62</v>
      </c>
      <c r="E73" s="40"/>
      <c r="F73" s="41"/>
      <c r="G73" s="42"/>
    </row>
    <row r="74" spans="1:7" s="29" customFormat="1" ht="13.2">
      <c r="A74" s="30" t="s">
        <v>50</v>
      </c>
      <c r="B74" s="31" t="s">
        <v>43</v>
      </c>
      <c r="C74" s="32"/>
      <c r="D74" s="33">
        <v>0</v>
      </c>
      <c r="E74" s="34"/>
      <c r="F74" s="35"/>
      <c r="G74" s="34">
        <f>ROUND(SUM(G75:G84),2)</f>
        <v>0</v>
      </c>
    </row>
    <row r="75" spans="1:7" s="44" customFormat="1" ht="51">
      <c r="A75" s="36" t="s">
        <v>204</v>
      </c>
      <c r="B75" s="37" t="s">
        <v>138</v>
      </c>
      <c r="C75" s="38" t="s">
        <v>33</v>
      </c>
      <c r="D75" s="39">
        <v>11.98</v>
      </c>
      <c r="E75" s="40"/>
      <c r="F75" s="41"/>
      <c r="G75" s="42"/>
    </row>
    <row r="76" spans="1:7" s="44" customFormat="1" ht="30.6">
      <c r="A76" s="36" t="s">
        <v>205</v>
      </c>
      <c r="B76" s="37" t="s">
        <v>92</v>
      </c>
      <c r="C76" s="38" t="s">
        <v>33</v>
      </c>
      <c r="D76" s="39">
        <v>42.72</v>
      </c>
      <c r="E76" s="40"/>
      <c r="F76" s="41"/>
      <c r="G76" s="42"/>
    </row>
    <row r="77" spans="1:7" s="44" customFormat="1" ht="30.6">
      <c r="A77" s="36" t="s">
        <v>206</v>
      </c>
      <c r="B77" s="37" t="s">
        <v>89</v>
      </c>
      <c r="C77" s="38" t="s">
        <v>53</v>
      </c>
      <c r="D77" s="39">
        <v>376.57</v>
      </c>
      <c r="E77" s="40"/>
      <c r="F77" s="41"/>
      <c r="G77" s="42"/>
    </row>
    <row r="78" spans="1:7" s="44" customFormat="1" ht="51">
      <c r="A78" s="36" t="s">
        <v>207</v>
      </c>
      <c r="B78" s="37" t="s">
        <v>94</v>
      </c>
      <c r="C78" s="38" t="s">
        <v>53</v>
      </c>
      <c r="D78" s="39">
        <v>376.57</v>
      </c>
      <c r="E78" s="40"/>
      <c r="F78" s="41"/>
      <c r="G78" s="42"/>
    </row>
    <row r="79" spans="1:7" s="44" customFormat="1" ht="173.4">
      <c r="A79" s="36" t="s">
        <v>208</v>
      </c>
      <c r="B79" s="37" t="s">
        <v>74</v>
      </c>
      <c r="C79" s="38" t="s">
        <v>53</v>
      </c>
      <c r="D79" s="39">
        <v>82.16</v>
      </c>
      <c r="E79" s="40"/>
      <c r="F79" s="41"/>
      <c r="G79" s="42"/>
    </row>
    <row r="80" spans="1:7" s="44" customFormat="1" ht="30.6">
      <c r="A80" s="36" t="s">
        <v>209</v>
      </c>
      <c r="B80" s="37" t="s">
        <v>71</v>
      </c>
      <c r="C80" s="38" t="s">
        <v>53</v>
      </c>
      <c r="D80" s="39">
        <v>36.18</v>
      </c>
      <c r="E80" s="40"/>
      <c r="F80" s="41"/>
      <c r="G80" s="42"/>
    </row>
    <row r="81" spans="1:7" s="29" customFormat="1" ht="61.2">
      <c r="A81" s="36" t="s">
        <v>210</v>
      </c>
      <c r="B81" s="37" t="s">
        <v>253</v>
      </c>
      <c r="C81" s="38" t="s">
        <v>33</v>
      </c>
      <c r="D81" s="39">
        <v>225.94</v>
      </c>
      <c r="E81" s="40"/>
      <c r="F81" s="41"/>
      <c r="G81" s="42"/>
    </row>
    <row r="82" spans="1:7" s="29" customFormat="1" ht="61.2">
      <c r="A82" s="36" t="s">
        <v>211</v>
      </c>
      <c r="B82" s="37" t="s">
        <v>44</v>
      </c>
      <c r="C82" s="38" t="s">
        <v>33</v>
      </c>
      <c r="D82" s="39">
        <v>677.83</v>
      </c>
      <c r="E82" s="40"/>
      <c r="F82" s="41"/>
      <c r="G82" s="42"/>
    </row>
    <row r="83" spans="1:7" s="29" customFormat="1" ht="40.799999999999997">
      <c r="A83" s="36" t="s">
        <v>212</v>
      </c>
      <c r="B83" s="37" t="s">
        <v>117</v>
      </c>
      <c r="C83" s="38" t="s">
        <v>33</v>
      </c>
      <c r="D83" s="39">
        <v>677.83</v>
      </c>
      <c r="E83" s="40"/>
      <c r="F83" s="41"/>
      <c r="G83" s="42"/>
    </row>
    <row r="84" spans="1:7" s="44" customFormat="1" ht="20.399999999999999">
      <c r="A84" s="36" t="s">
        <v>213</v>
      </c>
      <c r="B84" s="37" t="s">
        <v>75</v>
      </c>
      <c r="C84" s="38" t="s">
        <v>33</v>
      </c>
      <c r="D84" s="39">
        <v>677.83</v>
      </c>
      <c r="E84" s="40"/>
      <c r="F84" s="41"/>
      <c r="G84" s="42"/>
    </row>
    <row r="85" spans="1:7" s="29" customFormat="1" ht="13.2">
      <c r="A85" s="30" t="s">
        <v>51</v>
      </c>
      <c r="B85" s="31" t="s">
        <v>137</v>
      </c>
      <c r="C85" s="32"/>
      <c r="D85" s="33">
        <v>0</v>
      </c>
      <c r="E85" s="34"/>
      <c r="F85" s="35"/>
      <c r="G85" s="34">
        <f>ROUND(SUM(G86:G89),2)</f>
        <v>0</v>
      </c>
    </row>
    <row r="86" spans="1:7" s="44" customFormat="1" ht="20.399999999999999">
      <c r="A86" s="36" t="s">
        <v>214</v>
      </c>
      <c r="B86" s="37" t="s">
        <v>139</v>
      </c>
      <c r="C86" s="38" t="s">
        <v>42</v>
      </c>
      <c r="D86" s="39">
        <v>21</v>
      </c>
      <c r="E86" s="40"/>
      <c r="F86" s="41"/>
      <c r="G86" s="42"/>
    </row>
    <row r="87" spans="1:7" s="44" customFormat="1" ht="20.399999999999999">
      <c r="A87" s="36" t="s">
        <v>64</v>
      </c>
      <c r="B87" s="37" t="s">
        <v>140</v>
      </c>
      <c r="C87" s="38" t="s">
        <v>42</v>
      </c>
      <c r="D87" s="39">
        <v>21</v>
      </c>
      <c r="E87" s="40"/>
      <c r="F87" s="41"/>
      <c r="G87" s="42"/>
    </row>
    <row r="88" spans="1:7" s="44" customFormat="1" ht="20.399999999999999">
      <c r="A88" s="36" t="s">
        <v>215</v>
      </c>
      <c r="B88" s="37" t="s">
        <v>141</v>
      </c>
      <c r="C88" s="38" t="s">
        <v>42</v>
      </c>
      <c r="D88" s="39">
        <v>21</v>
      </c>
      <c r="E88" s="40"/>
      <c r="F88" s="41"/>
      <c r="G88" s="42"/>
    </row>
    <row r="89" spans="1:7" s="44" customFormat="1" ht="20.399999999999999">
      <c r="A89" s="36" t="s">
        <v>216</v>
      </c>
      <c r="B89" s="37" t="s">
        <v>93</v>
      </c>
      <c r="C89" s="38" t="s">
        <v>3</v>
      </c>
      <c r="D89" s="39">
        <v>12.59</v>
      </c>
      <c r="E89" s="40"/>
      <c r="F89" s="41"/>
      <c r="G89" s="42"/>
    </row>
    <row r="90" spans="1:7" s="29" customFormat="1" ht="13.2">
      <c r="A90" s="30" t="s">
        <v>136</v>
      </c>
      <c r="B90" s="31" t="s">
        <v>45</v>
      </c>
      <c r="C90" s="32"/>
      <c r="D90" s="33">
        <v>0</v>
      </c>
      <c r="E90" s="34"/>
      <c r="F90" s="35"/>
      <c r="G90" s="34">
        <f>ROUND(SUM(G91:G92),2)</f>
        <v>0</v>
      </c>
    </row>
    <row r="91" spans="1:7" s="29" customFormat="1" ht="20.399999999999999">
      <c r="A91" s="36" t="s">
        <v>65</v>
      </c>
      <c r="B91" s="37" t="s">
        <v>46</v>
      </c>
      <c r="C91" s="38" t="s">
        <v>33</v>
      </c>
      <c r="D91" s="39">
        <v>1581.59</v>
      </c>
      <c r="E91" s="40"/>
      <c r="F91" s="41"/>
      <c r="G91" s="42"/>
    </row>
    <row r="92" spans="1:7" s="29" customFormat="1" ht="20.399999999999999">
      <c r="A92" s="36" t="s">
        <v>66</v>
      </c>
      <c r="B92" s="37" t="s">
        <v>47</v>
      </c>
      <c r="C92" s="38" t="s">
        <v>33</v>
      </c>
      <c r="D92" s="39">
        <v>1581.59</v>
      </c>
      <c r="E92" s="40"/>
      <c r="F92" s="41"/>
      <c r="G92" s="42"/>
    </row>
    <row r="93" spans="1:7" s="29" customFormat="1" ht="13.2">
      <c r="A93" s="27" t="s">
        <v>26</v>
      </c>
      <c r="B93" s="43" t="s">
        <v>120</v>
      </c>
      <c r="C93" s="43"/>
      <c r="D93" s="43">
        <v>0</v>
      </c>
      <c r="E93" s="43"/>
      <c r="F93" s="43"/>
      <c r="G93" s="28">
        <f>ROUND(SUM(G94:G99),2)</f>
        <v>0</v>
      </c>
    </row>
    <row r="94" spans="1:7" s="29" customFormat="1" ht="51">
      <c r="A94" s="36" t="s">
        <v>67</v>
      </c>
      <c r="B94" s="37" t="s">
        <v>54</v>
      </c>
      <c r="C94" s="38" t="s">
        <v>42</v>
      </c>
      <c r="D94" s="39">
        <v>1</v>
      </c>
      <c r="E94" s="40"/>
      <c r="F94" s="41"/>
      <c r="G94" s="42"/>
    </row>
    <row r="95" spans="1:7" s="29" customFormat="1" ht="51">
      <c r="A95" s="36" t="s">
        <v>68</v>
      </c>
      <c r="B95" s="37" t="s">
        <v>55</v>
      </c>
      <c r="C95" s="38" t="s">
        <v>42</v>
      </c>
      <c r="D95" s="39">
        <v>1</v>
      </c>
      <c r="E95" s="40"/>
      <c r="F95" s="41"/>
      <c r="G95" s="42"/>
    </row>
    <row r="96" spans="1:7" s="29" customFormat="1" ht="40.799999999999997">
      <c r="A96" s="36" t="s">
        <v>69</v>
      </c>
      <c r="B96" s="37" t="s">
        <v>56</v>
      </c>
      <c r="C96" s="38" t="s">
        <v>42</v>
      </c>
      <c r="D96" s="39">
        <v>1</v>
      </c>
      <c r="E96" s="40"/>
      <c r="F96" s="41"/>
      <c r="G96" s="42"/>
    </row>
    <row r="97" spans="1:28" s="29" customFormat="1" ht="40.799999999999997">
      <c r="A97" s="36" t="s">
        <v>70</v>
      </c>
      <c r="B97" s="37" t="s">
        <v>57</v>
      </c>
      <c r="C97" s="38" t="s">
        <v>42</v>
      </c>
      <c r="D97" s="39">
        <v>1</v>
      </c>
      <c r="E97" s="40"/>
      <c r="F97" s="41"/>
      <c r="G97" s="42"/>
    </row>
    <row r="98" spans="1:28" s="29" customFormat="1" ht="51">
      <c r="A98" s="36" t="s">
        <v>217</v>
      </c>
      <c r="B98" s="37" t="s">
        <v>58</v>
      </c>
      <c r="C98" s="38" t="s">
        <v>42</v>
      </c>
      <c r="D98" s="39">
        <v>1</v>
      </c>
      <c r="E98" s="40"/>
      <c r="F98" s="41"/>
      <c r="G98" s="42"/>
    </row>
    <row r="99" spans="1:28" s="44" customFormat="1" ht="51">
      <c r="A99" s="36" t="s">
        <v>218</v>
      </c>
      <c r="B99" s="37" t="s">
        <v>59</v>
      </c>
      <c r="C99" s="38" t="s">
        <v>42</v>
      </c>
      <c r="D99" s="39">
        <v>1</v>
      </c>
      <c r="E99" s="40"/>
      <c r="F99" s="41"/>
      <c r="G99" s="42"/>
    </row>
    <row r="100" spans="1:28" ht="13.2">
      <c r="A100" s="27" t="s">
        <v>27</v>
      </c>
      <c r="B100" s="43" t="s">
        <v>121</v>
      </c>
      <c r="C100" s="43"/>
      <c r="D100" s="43">
        <v>0</v>
      </c>
      <c r="E100" s="43"/>
      <c r="F100" s="43"/>
      <c r="G100" s="28">
        <f>ROUND(SUM(G101:G109),2)</f>
        <v>0</v>
      </c>
    </row>
    <row r="101" spans="1:28" s="29" customFormat="1" ht="40.799999999999997">
      <c r="A101" s="36" t="s">
        <v>219</v>
      </c>
      <c r="B101" s="37" t="s">
        <v>122</v>
      </c>
      <c r="C101" s="38" t="s">
        <v>3</v>
      </c>
      <c r="D101" s="39">
        <v>2.09</v>
      </c>
      <c r="E101" s="40"/>
      <c r="F101" s="41"/>
      <c r="G101" s="42"/>
    </row>
    <row r="102" spans="1:28" s="29" customFormat="1" ht="40.799999999999997">
      <c r="A102" s="36" t="s">
        <v>220</v>
      </c>
      <c r="B102" s="37" t="s">
        <v>105</v>
      </c>
      <c r="C102" s="38" t="s">
        <v>3</v>
      </c>
      <c r="D102" s="39">
        <v>0.2</v>
      </c>
      <c r="E102" s="40"/>
      <c r="F102" s="41"/>
      <c r="G102" s="42"/>
    </row>
    <row r="103" spans="1:28" s="29" customFormat="1" ht="61.2">
      <c r="A103" s="36" t="s">
        <v>221</v>
      </c>
      <c r="B103" s="37" t="s">
        <v>123</v>
      </c>
      <c r="C103" s="38" t="s">
        <v>42</v>
      </c>
      <c r="D103" s="39">
        <v>12</v>
      </c>
      <c r="E103" s="40"/>
      <c r="F103" s="41"/>
      <c r="G103" s="42"/>
    </row>
    <row r="104" spans="1:28" s="29" customFormat="1" ht="122.4">
      <c r="A104" s="36" t="s">
        <v>222</v>
      </c>
      <c r="B104" s="37" t="s">
        <v>124</v>
      </c>
      <c r="C104" s="38" t="s">
        <v>42</v>
      </c>
      <c r="D104" s="39">
        <v>12</v>
      </c>
      <c r="E104" s="40"/>
      <c r="F104" s="41"/>
      <c r="G104" s="42"/>
    </row>
    <row r="105" spans="1:28" s="29" customFormat="1" ht="51">
      <c r="A105" s="36" t="s">
        <v>223</v>
      </c>
      <c r="B105" s="37" t="s">
        <v>125</v>
      </c>
      <c r="C105" s="38" t="s">
        <v>42</v>
      </c>
      <c r="D105" s="39">
        <v>12</v>
      </c>
      <c r="E105" s="40"/>
      <c r="F105" s="41"/>
      <c r="G105" s="42"/>
    </row>
    <row r="106" spans="1:28" s="29" customFormat="1" ht="71.400000000000006">
      <c r="A106" s="36" t="s">
        <v>224</v>
      </c>
      <c r="B106" s="37" t="s">
        <v>126</v>
      </c>
      <c r="C106" s="38" t="s">
        <v>42</v>
      </c>
      <c r="D106" s="39">
        <v>12</v>
      </c>
      <c r="E106" s="40"/>
      <c r="F106" s="41"/>
      <c r="G106" s="42"/>
    </row>
    <row r="107" spans="1:28" s="29" customFormat="1" ht="20.399999999999999">
      <c r="A107" s="36" t="s">
        <v>225</v>
      </c>
      <c r="B107" s="37" t="s">
        <v>127</v>
      </c>
      <c r="C107" s="38" t="s">
        <v>3</v>
      </c>
      <c r="D107" s="39">
        <v>0.08</v>
      </c>
      <c r="E107" s="40"/>
      <c r="F107" s="41"/>
      <c r="G107" s="4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s="29" customFormat="1" ht="30.6">
      <c r="A108" s="36" t="s">
        <v>226</v>
      </c>
      <c r="B108" s="37" t="s">
        <v>96</v>
      </c>
      <c r="C108" s="38" t="s">
        <v>3</v>
      </c>
      <c r="D108" s="39">
        <v>1.89</v>
      </c>
      <c r="E108" s="40"/>
      <c r="F108" s="41"/>
      <c r="G108" s="42"/>
    </row>
    <row r="109" spans="1:28" s="29" customFormat="1" ht="30.6">
      <c r="A109" s="36" t="s">
        <v>227</v>
      </c>
      <c r="B109" s="37" t="s">
        <v>97</v>
      </c>
      <c r="C109" s="38" t="s">
        <v>128</v>
      </c>
      <c r="D109" s="39">
        <v>35.9</v>
      </c>
      <c r="E109" s="40"/>
      <c r="F109" s="41"/>
      <c r="G109" s="42"/>
    </row>
    <row r="110" spans="1:28" s="29" customFormat="1" ht="13.2">
      <c r="A110" s="27" t="s">
        <v>28</v>
      </c>
      <c r="B110" s="43" t="s">
        <v>119</v>
      </c>
      <c r="C110" s="43"/>
      <c r="D110" s="43">
        <v>0</v>
      </c>
      <c r="E110" s="43"/>
      <c r="F110" s="43"/>
      <c r="G110" s="28">
        <f>ROUND(SUM(G111:G133),2)</f>
        <v>0</v>
      </c>
    </row>
    <row r="111" spans="1:28" s="44" customFormat="1" ht="30.6">
      <c r="A111" s="36" t="s">
        <v>228</v>
      </c>
      <c r="B111" s="37" t="s">
        <v>78</v>
      </c>
      <c r="C111" s="38" t="s">
        <v>42</v>
      </c>
      <c r="D111" s="39">
        <v>7</v>
      </c>
      <c r="E111" s="40"/>
      <c r="F111" s="41"/>
      <c r="G111" s="42"/>
    </row>
    <row r="112" spans="1:28" s="44" customFormat="1" ht="20.399999999999999">
      <c r="A112" s="36" t="s">
        <v>229</v>
      </c>
      <c r="B112" s="37" t="s">
        <v>142</v>
      </c>
      <c r="C112" s="38" t="s">
        <v>53</v>
      </c>
      <c r="D112" s="39">
        <v>11.11</v>
      </c>
      <c r="E112" s="40"/>
      <c r="F112" s="41"/>
      <c r="G112" s="42"/>
    </row>
    <row r="113" spans="1:7" s="29" customFormat="1" ht="20.399999999999999">
      <c r="A113" s="36" t="s">
        <v>230</v>
      </c>
      <c r="B113" s="37" t="s">
        <v>143</v>
      </c>
      <c r="C113" s="38" t="s">
        <v>53</v>
      </c>
      <c r="D113" s="39">
        <v>22.81</v>
      </c>
      <c r="E113" s="40"/>
      <c r="F113" s="41"/>
      <c r="G113" s="42"/>
    </row>
    <row r="114" spans="1:7" s="29" customFormat="1" ht="20.399999999999999">
      <c r="A114" s="36" t="s">
        <v>231</v>
      </c>
      <c r="B114" s="37" t="s">
        <v>144</v>
      </c>
      <c r="C114" s="38" t="s">
        <v>3</v>
      </c>
      <c r="D114" s="39">
        <v>1.83</v>
      </c>
      <c r="E114" s="40"/>
      <c r="F114" s="41"/>
      <c r="G114" s="42"/>
    </row>
    <row r="115" spans="1:7" s="29" customFormat="1" ht="30.6">
      <c r="A115" s="36" t="s">
        <v>232</v>
      </c>
      <c r="B115" s="37" t="s">
        <v>145</v>
      </c>
      <c r="C115" s="38" t="s">
        <v>3</v>
      </c>
      <c r="D115" s="39">
        <v>2.89</v>
      </c>
      <c r="E115" s="40"/>
      <c r="F115" s="41"/>
      <c r="G115" s="42"/>
    </row>
    <row r="116" spans="1:7" s="29" customFormat="1" ht="30.6">
      <c r="A116" s="36" t="s">
        <v>233</v>
      </c>
      <c r="B116" s="37" t="s">
        <v>146</v>
      </c>
      <c r="C116" s="38" t="s">
        <v>53</v>
      </c>
      <c r="D116" s="39">
        <v>5.62</v>
      </c>
      <c r="E116" s="40"/>
      <c r="F116" s="41"/>
      <c r="G116" s="42"/>
    </row>
    <row r="117" spans="1:7" s="29" customFormat="1" ht="30.6">
      <c r="A117" s="36" t="s">
        <v>234</v>
      </c>
      <c r="B117" s="37" t="s">
        <v>147</v>
      </c>
      <c r="C117" s="38" t="s">
        <v>53</v>
      </c>
      <c r="D117" s="39">
        <v>6.44</v>
      </c>
      <c r="E117" s="40"/>
      <c r="F117" s="41"/>
      <c r="G117" s="42"/>
    </row>
    <row r="118" spans="1:7" s="29" customFormat="1" ht="30.6">
      <c r="A118" s="36" t="s">
        <v>235</v>
      </c>
      <c r="B118" s="37" t="s">
        <v>148</v>
      </c>
      <c r="C118" s="38" t="s">
        <v>53</v>
      </c>
      <c r="D118" s="39">
        <v>3.84</v>
      </c>
      <c r="E118" s="40"/>
      <c r="F118" s="41"/>
      <c r="G118" s="42"/>
    </row>
    <row r="119" spans="1:7" s="29" customFormat="1" ht="30.6">
      <c r="A119" s="36" t="s">
        <v>236</v>
      </c>
      <c r="B119" s="37" t="s">
        <v>149</v>
      </c>
      <c r="C119" s="38" t="s">
        <v>53</v>
      </c>
      <c r="D119" s="39">
        <v>6.92</v>
      </c>
      <c r="E119" s="40"/>
      <c r="F119" s="41"/>
      <c r="G119" s="42"/>
    </row>
    <row r="120" spans="1:7" s="29" customFormat="1" ht="30.6">
      <c r="A120" s="36" t="s">
        <v>237</v>
      </c>
      <c r="B120" s="37" t="s">
        <v>150</v>
      </c>
      <c r="C120" s="38" t="s">
        <v>3</v>
      </c>
      <c r="D120" s="39">
        <v>5.81</v>
      </c>
      <c r="E120" s="40"/>
      <c r="F120" s="41"/>
      <c r="G120" s="42"/>
    </row>
    <row r="121" spans="1:7" s="29" customFormat="1" ht="20.399999999999999">
      <c r="A121" s="36" t="s">
        <v>238</v>
      </c>
      <c r="B121" s="37" t="s">
        <v>151</v>
      </c>
      <c r="C121" s="38" t="s">
        <v>42</v>
      </c>
      <c r="D121" s="39">
        <v>4</v>
      </c>
      <c r="E121" s="40"/>
      <c r="F121" s="41"/>
      <c r="G121" s="42"/>
    </row>
    <row r="122" spans="1:7" s="29" customFormat="1" ht="20.399999999999999">
      <c r="A122" s="36" t="s">
        <v>239</v>
      </c>
      <c r="B122" s="37" t="s">
        <v>152</v>
      </c>
      <c r="C122" s="38" t="s">
        <v>42</v>
      </c>
      <c r="D122" s="39">
        <v>3</v>
      </c>
      <c r="E122" s="40"/>
      <c r="F122" s="41"/>
      <c r="G122" s="42"/>
    </row>
    <row r="123" spans="1:7" s="29" customFormat="1" ht="20.399999999999999">
      <c r="A123" s="36" t="s">
        <v>240</v>
      </c>
      <c r="B123" s="37" t="s">
        <v>153</v>
      </c>
      <c r="C123" s="38" t="s">
        <v>42</v>
      </c>
      <c r="D123" s="39">
        <v>2</v>
      </c>
      <c r="E123" s="40"/>
      <c r="F123" s="41"/>
      <c r="G123" s="42"/>
    </row>
    <row r="124" spans="1:7" s="29" customFormat="1" ht="20.399999999999999">
      <c r="A124" s="36" t="s">
        <v>241</v>
      </c>
      <c r="B124" s="37" t="s">
        <v>154</v>
      </c>
      <c r="C124" s="38" t="s">
        <v>42</v>
      </c>
      <c r="D124" s="39">
        <v>2</v>
      </c>
      <c r="E124" s="40"/>
      <c r="F124" s="41"/>
      <c r="G124" s="42"/>
    </row>
    <row r="125" spans="1:7" s="29" customFormat="1" ht="30.6">
      <c r="A125" s="36" t="s">
        <v>242</v>
      </c>
      <c r="B125" s="37" t="s">
        <v>155</v>
      </c>
      <c r="C125" s="38" t="s">
        <v>33</v>
      </c>
      <c r="D125" s="39">
        <v>4.62</v>
      </c>
      <c r="E125" s="40"/>
      <c r="F125" s="41"/>
      <c r="G125" s="42"/>
    </row>
    <row r="126" spans="1:7" s="29" customFormat="1" ht="30.6">
      <c r="A126" s="36" t="s">
        <v>243</v>
      </c>
      <c r="B126" s="37" t="s">
        <v>112</v>
      </c>
      <c r="C126" s="38" t="s">
        <v>84</v>
      </c>
      <c r="D126" s="39">
        <v>67.510000000000005</v>
      </c>
      <c r="E126" s="40"/>
      <c r="F126" s="41"/>
      <c r="G126" s="42"/>
    </row>
    <row r="127" spans="1:7" s="29" customFormat="1" ht="20.399999999999999">
      <c r="A127" s="36" t="s">
        <v>244</v>
      </c>
      <c r="B127" s="37" t="s">
        <v>156</v>
      </c>
      <c r="C127" s="38" t="s">
        <v>3</v>
      </c>
      <c r="D127" s="39">
        <v>1.02</v>
      </c>
      <c r="E127" s="40"/>
      <c r="F127" s="41"/>
      <c r="G127" s="42"/>
    </row>
    <row r="128" spans="1:7" s="29" customFormat="1" ht="30.6">
      <c r="A128" s="36" t="s">
        <v>245</v>
      </c>
      <c r="B128" s="37" t="s">
        <v>157</v>
      </c>
      <c r="C128" s="38" t="s">
        <v>33</v>
      </c>
      <c r="D128" s="39">
        <v>1.76</v>
      </c>
      <c r="E128" s="40"/>
      <c r="F128" s="41"/>
      <c r="G128" s="42"/>
    </row>
    <row r="129" spans="1:7" s="29" customFormat="1" ht="20.399999999999999">
      <c r="A129" s="36" t="s">
        <v>246</v>
      </c>
      <c r="B129" s="37" t="s">
        <v>158</v>
      </c>
      <c r="C129" s="38" t="s">
        <v>33</v>
      </c>
      <c r="D129" s="39">
        <v>3.15</v>
      </c>
      <c r="E129" s="40"/>
      <c r="F129" s="41"/>
      <c r="G129" s="42"/>
    </row>
    <row r="130" spans="1:7" s="29" customFormat="1" ht="40.799999999999997">
      <c r="A130" s="36" t="s">
        <v>247</v>
      </c>
      <c r="B130" s="37" t="s">
        <v>159</v>
      </c>
      <c r="C130" s="38" t="s">
        <v>33</v>
      </c>
      <c r="D130" s="39">
        <v>3.15</v>
      </c>
      <c r="E130" s="40"/>
      <c r="F130" s="41"/>
      <c r="G130" s="42"/>
    </row>
    <row r="131" spans="1:7" s="29" customFormat="1" ht="30.6">
      <c r="A131" s="36" t="s">
        <v>248</v>
      </c>
      <c r="B131" s="37" t="s">
        <v>160</v>
      </c>
      <c r="C131" s="38" t="s">
        <v>33</v>
      </c>
      <c r="D131" s="39">
        <v>3.56</v>
      </c>
      <c r="E131" s="40"/>
      <c r="F131" s="41"/>
      <c r="G131" s="42"/>
    </row>
    <row r="132" spans="1:7" s="29" customFormat="1" ht="40.799999999999997">
      <c r="A132" s="36" t="s">
        <v>249</v>
      </c>
      <c r="B132" s="37" t="s">
        <v>161</v>
      </c>
      <c r="C132" s="38" t="s">
        <v>42</v>
      </c>
      <c r="D132" s="39">
        <v>6</v>
      </c>
      <c r="E132" s="40"/>
      <c r="F132" s="41"/>
      <c r="G132" s="42"/>
    </row>
    <row r="133" spans="1:7" s="29" customFormat="1" ht="40.799999999999997">
      <c r="A133" s="36" t="s">
        <v>250</v>
      </c>
      <c r="B133" s="37" t="s">
        <v>162</v>
      </c>
      <c r="C133" s="38" t="s">
        <v>42</v>
      </c>
      <c r="D133" s="39">
        <v>3</v>
      </c>
      <c r="E133" s="40"/>
      <c r="F133" s="41"/>
      <c r="G133" s="42"/>
    </row>
    <row r="134" spans="1:7" s="29" customFormat="1" ht="13.2">
      <c r="A134" s="36"/>
      <c r="B134" s="37"/>
      <c r="C134" s="38"/>
      <c r="D134" s="39"/>
      <c r="E134" s="40"/>
      <c r="F134" s="41"/>
      <c r="G134" s="42"/>
    </row>
    <row r="135" spans="1:7" s="29" customFormat="1" ht="13.2">
      <c r="A135" s="27"/>
      <c r="B135" s="43" t="s">
        <v>256</v>
      </c>
      <c r="C135" s="43"/>
      <c r="D135" s="43"/>
      <c r="E135" s="43"/>
      <c r="F135" s="43"/>
      <c r="G135" s="28"/>
    </row>
    <row r="136" spans="1:7" s="29" customFormat="1" ht="30.6">
      <c r="A136" s="36"/>
      <c r="B136" s="70" t="str">
        <f>+B5</f>
        <v>Construcción de Sendero peatonal y ciclista en el Bosque Pedagogico del Agua Colomos III en su interconexión entre las casetas de Santa Cecilia y Las palmas, incluye obras complementarias, en el Municipio de Zapopan, Jalisco</v>
      </c>
      <c r="C136" s="38"/>
      <c r="D136" s="39"/>
      <c r="E136" s="40"/>
      <c r="F136" s="41"/>
      <c r="G136" s="42"/>
    </row>
    <row r="137" spans="1:7" s="29" customFormat="1" ht="13.2">
      <c r="A137" s="36"/>
      <c r="B137" s="37"/>
      <c r="C137" s="38"/>
      <c r="D137" s="39"/>
      <c r="E137" s="40"/>
      <c r="F137" s="41"/>
      <c r="G137" s="42"/>
    </row>
    <row r="138" spans="1:7" s="29" customFormat="1" ht="13.2">
      <c r="A138" s="36"/>
      <c r="B138" s="37"/>
      <c r="C138" s="38"/>
      <c r="D138" s="39"/>
      <c r="E138" s="40"/>
      <c r="F138" s="41"/>
      <c r="G138" s="42"/>
    </row>
    <row r="139" spans="1:7" s="45" customFormat="1" ht="13.2">
      <c r="A139" s="46" t="str">
        <f>A16</f>
        <v>A</v>
      </c>
      <c r="B139" s="75" t="str">
        <f>B16</f>
        <v>MUROS DE MAMPOSTERÍA</v>
      </c>
      <c r="C139" s="75"/>
      <c r="D139" s="75"/>
      <c r="E139" s="75"/>
      <c r="F139" s="47"/>
      <c r="G139" s="74">
        <f>G16</f>
        <v>0</v>
      </c>
    </row>
    <row r="140" spans="1:7" s="45" customFormat="1" ht="13.2">
      <c r="A140" s="46" t="str">
        <f>A37</f>
        <v>B</v>
      </c>
      <c r="B140" s="75" t="str">
        <f>B37</f>
        <v>MUROS DE CONTENCIÓN DE CONCRETO</v>
      </c>
      <c r="C140" s="75"/>
      <c r="D140" s="75"/>
      <c r="E140" s="75"/>
      <c r="F140" s="47"/>
      <c r="G140" s="74">
        <f>G37</f>
        <v>0</v>
      </c>
    </row>
    <row r="141" spans="1:7" s="45" customFormat="1" ht="13.2">
      <c r="A141" s="46" t="str">
        <f>A60</f>
        <v>C</v>
      </c>
      <c r="B141" s="75" t="str">
        <f>B60</f>
        <v>PISTA PEATONAL - CICLISTA</v>
      </c>
      <c r="C141" s="75"/>
      <c r="D141" s="75"/>
      <c r="E141" s="75"/>
      <c r="F141" s="47"/>
      <c r="G141" s="74">
        <f>G60</f>
        <v>0</v>
      </c>
    </row>
    <row r="142" spans="1:7" s="45" customFormat="1" ht="13.2">
      <c r="A142" s="48" t="str">
        <f>A61</f>
        <v>C1</v>
      </c>
      <c r="B142" s="49" t="str">
        <f>B61</f>
        <v>PRELIMINARES</v>
      </c>
      <c r="C142" s="50"/>
      <c r="D142" s="51"/>
      <c r="E142" s="47"/>
      <c r="F142" s="47"/>
      <c r="G142" s="52">
        <f>G61</f>
        <v>0</v>
      </c>
    </row>
    <row r="143" spans="1:7" s="45" customFormat="1" ht="13.2">
      <c r="A143" s="48" t="str">
        <f>A67</f>
        <v>C2</v>
      </c>
      <c r="B143" s="49" t="str">
        <f>B67</f>
        <v>TERRACERÍAS</v>
      </c>
      <c r="C143" s="50"/>
      <c r="D143" s="51"/>
      <c r="E143" s="47"/>
      <c r="F143" s="47"/>
      <c r="G143" s="52">
        <f>G67</f>
        <v>0</v>
      </c>
    </row>
    <row r="144" spans="1:7" s="45" customFormat="1" ht="13.2">
      <c r="A144" s="48" t="str">
        <f>A74</f>
        <v>C3</v>
      </c>
      <c r="B144" s="49" t="str">
        <f>B74</f>
        <v>ACABADOS</v>
      </c>
      <c r="C144" s="50"/>
      <c r="D144" s="51"/>
      <c r="E144" s="47"/>
      <c r="F144" s="47"/>
      <c r="G144" s="52">
        <f>G74</f>
        <v>0</v>
      </c>
    </row>
    <row r="145" spans="1:7" s="45" customFormat="1" ht="13.2">
      <c r="A145" s="48" t="str">
        <f>A85</f>
        <v>C4</v>
      </c>
      <c r="B145" s="49" t="str">
        <f>B85</f>
        <v>VEGETACIÓN Y ARBOLADO</v>
      </c>
      <c r="C145" s="50"/>
      <c r="D145" s="51"/>
      <c r="E145" s="47"/>
      <c r="F145" s="47"/>
      <c r="G145" s="52">
        <f>G85</f>
        <v>0</v>
      </c>
    </row>
    <row r="146" spans="1:7" s="45" customFormat="1" ht="13.2">
      <c r="A146" s="48" t="str">
        <f>A90</f>
        <v>C5</v>
      </c>
      <c r="B146" s="49" t="str">
        <f>B90</f>
        <v>LIMPIEZAS</v>
      </c>
      <c r="C146" s="50"/>
      <c r="D146" s="51"/>
      <c r="E146" s="47"/>
      <c r="F146" s="47"/>
      <c r="G146" s="52">
        <f>G90</f>
        <v>0</v>
      </c>
    </row>
    <row r="147" spans="1:7" s="45" customFormat="1" ht="13.2">
      <c r="A147" s="46" t="str">
        <f>A93</f>
        <v>D</v>
      </c>
      <c r="B147" s="75" t="str">
        <f>B93</f>
        <v>SEÑALAMIENTOS</v>
      </c>
      <c r="C147" s="75"/>
      <c r="D147" s="75"/>
      <c r="E147" s="75"/>
      <c r="F147" s="47"/>
      <c r="G147" s="74">
        <f>G93</f>
        <v>0</v>
      </c>
    </row>
    <row r="148" spans="1:7" s="45" customFormat="1" ht="13.2">
      <c r="A148" s="46" t="str">
        <f>A100</f>
        <v>E</v>
      </c>
      <c r="B148" s="75" t="str">
        <f>B100</f>
        <v>ALUMBRADO PÚBLICO</v>
      </c>
      <c r="C148" s="75"/>
      <c r="D148" s="75"/>
      <c r="E148" s="75"/>
      <c r="F148" s="47"/>
      <c r="G148" s="74">
        <f>G100</f>
        <v>0</v>
      </c>
    </row>
    <row r="149" spans="1:7" s="45" customFormat="1" ht="13.2">
      <c r="A149" s="46" t="str">
        <f>A110</f>
        <v>F</v>
      </c>
      <c r="B149" s="75" t="str">
        <f>B110</f>
        <v>OBRAS COMPLEMENTARIAS</v>
      </c>
      <c r="C149" s="75"/>
      <c r="D149" s="75"/>
      <c r="E149" s="75"/>
      <c r="F149" s="47"/>
      <c r="G149" s="74">
        <f>G110</f>
        <v>0</v>
      </c>
    </row>
    <row r="150" spans="1:7" s="45" customFormat="1" ht="13.2">
      <c r="A150" s="48"/>
      <c r="B150" s="49"/>
      <c r="C150" s="50"/>
      <c r="D150" s="51"/>
      <c r="E150" s="47"/>
      <c r="F150" s="47"/>
      <c r="G150" s="52"/>
    </row>
    <row r="151" spans="1:7" s="45" customFormat="1" ht="13.2">
      <c r="A151" s="48"/>
      <c r="B151" s="49"/>
      <c r="C151" s="50"/>
      <c r="D151" s="51"/>
      <c r="E151" s="47"/>
      <c r="F151" s="47"/>
      <c r="G151" s="52"/>
    </row>
    <row r="152" spans="1:7" s="45" customFormat="1" ht="13.2">
      <c r="A152" s="48"/>
      <c r="B152" s="49"/>
      <c r="C152" s="50"/>
      <c r="D152" s="51"/>
      <c r="E152" s="47"/>
      <c r="F152" s="47"/>
      <c r="G152" s="52"/>
    </row>
    <row r="153" spans="1:7" s="45" customFormat="1" ht="13.2">
      <c r="A153" s="48"/>
      <c r="B153" s="53"/>
      <c r="C153" s="50"/>
      <c r="D153" s="51"/>
      <c r="E153" s="47"/>
      <c r="G153" s="54"/>
    </row>
    <row r="154" spans="1:7" s="45" customFormat="1" ht="15" customHeight="1">
      <c r="A154" s="76" t="s">
        <v>29</v>
      </c>
      <c r="B154" s="76"/>
      <c r="C154" s="76"/>
      <c r="D154" s="76"/>
      <c r="E154" s="76"/>
      <c r="F154" s="71" t="s">
        <v>30</v>
      </c>
      <c r="G154" s="55">
        <f>ROUND(SUM(G139,G140,G141,G147,G148,G149),2)</f>
        <v>0</v>
      </c>
    </row>
    <row r="155" spans="1:7" s="45" customFormat="1" ht="15" customHeight="1">
      <c r="A155" s="77"/>
      <c r="B155" s="77"/>
      <c r="C155" s="77"/>
      <c r="D155" s="77"/>
      <c r="E155" s="77"/>
      <c r="F155" s="71" t="s">
        <v>31</v>
      </c>
      <c r="G155" s="56">
        <f>ROUND(PRODUCT(G154,0.16),2)</f>
        <v>0</v>
      </c>
    </row>
    <row r="156" spans="1:7" s="45" customFormat="1" ht="15.6">
      <c r="A156" s="77"/>
      <c r="B156" s="77"/>
      <c r="C156" s="77"/>
      <c r="D156" s="77"/>
      <c r="E156" s="77"/>
      <c r="F156" s="71" t="s">
        <v>32</v>
      </c>
      <c r="G156" s="57">
        <f>ROUND(SUM(G154,G155),2)</f>
        <v>0</v>
      </c>
    </row>
  </sheetData>
  <protectedRanges>
    <protectedRange sqref="B9:C9 B5" name="DATOS_3"/>
    <protectedRange sqref="C1" name="DATOS_1_2"/>
    <protectedRange sqref="F4:F7" name="DATOS_3_1_1"/>
  </protectedRanges>
  <mergeCells count="18">
    <mergeCell ref="C2:F3"/>
    <mergeCell ref="B5:B7"/>
    <mergeCell ref="B9:B10"/>
    <mergeCell ref="C1:F1"/>
    <mergeCell ref="C9:F9"/>
    <mergeCell ref="C10:F10"/>
    <mergeCell ref="C8:F8"/>
    <mergeCell ref="A154:E154"/>
    <mergeCell ref="A155:E156"/>
    <mergeCell ref="G9:G10"/>
    <mergeCell ref="A12:G12"/>
    <mergeCell ref="A15:G15"/>
    <mergeCell ref="B139:E139"/>
    <mergeCell ref="B140:E140"/>
    <mergeCell ref="B141:E141"/>
    <mergeCell ref="B149:E149"/>
    <mergeCell ref="B148:E148"/>
    <mergeCell ref="B147:E147"/>
  </mergeCells>
  <phoneticPr fontId="26" type="noConversion"/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Raúl Andrade Lorenzano</cp:lastModifiedBy>
  <cp:lastPrinted>2024-04-04T15:46:18Z</cp:lastPrinted>
  <dcterms:created xsi:type="dcterms:W3CDTF">2019-08-15T17:13:54Z</dcterms:created>
  <dcterms:modified xsi:type="dcterms:W3CDTF">2024-04-04T22:13:00Z</dcterms:modified>
</cp:coreProperties>
</file>