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6\Reportes\13\1\"/>
    </mc:Choice>
  </mc:AlternateContent>
  <bookViews>
    <workbookView xWindow="0" yWindow="0" windowWidth="20490" windowHeight="7755"/>
  </bookViews>
  <sheets>
    <sheet name="Hoja1" sheetId="1" r:id="rId1"/>
  </sheets>
  <definedNames>
    <definedName name="Print_Area" localSheetId="0">Hoja1!$A$1:$H$91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F83" i="1"/>
  <c r="E11" i="1"/>
  <c r="H11" i="1" s="1"/>
  <c r="E19" i="1"/>
  <c r="H19" i="1" s="1"/>
  <c r="E75" i="1"/>
  <c r="H75" i="1" s="1"/>
  <c r="E71" i="1"/>
  <c r="H71" i="1" s="1"/>
  <c r="C83" i="1"/>
  <c r="E29" i="1"/>
  <c r="H29" i="1" s="1"/>
  <c r="H49" i="1"/>
  <c r="E63" i="1"/>
  <c r="H63" i="1" s="1"/>
  <c r="D83" i="1"/>
  <c r="E59" i="1"/>
  <c r="H59" i="1" s="1"/>
  <c r="G83" i="1"/>
  <c r="E39" i="1"/>
  <c r="H39" i="1" s="1"/>
  <c r="E83" i="1" l="1"/>
  <c r="H83" i="1" s="1"/>
</calcChain>
</file>

<file path=xl/sharedStrings.xml><?xml version="1.0" encoding="utf-8"?>
<sst xmlns="http://schemas.openxmlformats.org/spreadsheetml/2006/main" count="92" uniqueCount="92">
  <si>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</si>
  <si>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</si>
  <si>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</si>
  <si>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</si>
  <si>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</si>
  <si>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</si>
  <si>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</si>
  <si>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</si>
  <si>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</si>
  <si>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</si>
  <si>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</si>
  <si>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</si>
  <si>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</si>
  <si>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</si>
  <si>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</si>
  <si>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</si>
  <si>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</si>
  <si>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</si>
  <si>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</si>
  <si>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</si>
  <si>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</si>
  <si>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</si>
  <si>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</si>
  <si>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</si>
  <si>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</si>
  <si>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</si>
  <si>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</si>
  <si>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</si>
  <si>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</si>
  <si>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</si>
  <si>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</si>
  <si>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</si>
  <si>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</si>
  <si>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</si>
  <si>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</si>
  <si>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</si>
  <si>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</si>
  <si>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</si>
  <si>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</si>
  <si>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</si>
  <si>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</si>
  <si>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</si>
  <si>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</si>
  <si>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</si>
  <si>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</si>
  <si>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</si>
  <si>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</si>
  <si>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</si>
  <si>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</si>
  <si>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</si>
  <si>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</si>
  <si>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</si>
  <si>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</si>
  <si>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</si>
  <si>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</si>
  <si>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</si>
  <si>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</si>
  <si>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</si>
  <si>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</si>
  <si>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</si>
  <si>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</si>
  <si>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</si>
  <si>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</si>
  <si>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</si>
  <si>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</si>
  <si>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</si>
  <si>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</si>
  <si>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</si>
  <si>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</si>
  <si>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</si>
  <si>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</si>
  <si>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</si>
  <si>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</si>
  <si>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</si>
  <si>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</si>
  <si>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</si>
  <si>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</si>
  <si>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</si>
  <si>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</si>
  <si>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</si>
  <si>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</si>
  <si>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</si>
  <si>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</si>
  <si>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</si>
  <si>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</si>
  <si>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Zapopan</t>
  </si>
  <si>
    <t>DEL 1 DE ENERO AL 31 DE DICIEMBRE DE 2016</t>
  </si>
  <si>
    <t>LIC. JESUS PABLO LEMUS NAVARRO</t>
  </si>
  <si>
    <t>MTRO. LUIS GARCÍA SOTELO</t>
  </si>
  <si>
    <t>Presidente Municipal</t>
  </si>
  <si>
    <t>Tesorero Municipal</t>
  </si>
  <si>
    <t>ASEJ2016-13-27-03-2017-1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</si>
</sst>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2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tabSelected="1" topLeftCell="A79" zoomScaleNormal="100" workbookViewId="0">
      <selection activeCell="A86" sqref="A86:XFD86"/>
    </sheetView>
  </sheetViews>
  <sheetFormatPr baseColWidth="10" defaultRowHeight="15" x14ac:dyDescent="0.25"/>
  <cols>
    <col min="1" max="1" width="1.85546875" customWidth="1"/>
    <col min="2" max="2" width="66.7109375" customWidth="1"/>
    <col min="3" max="3" width="19.7109375" style="1" bestFit="1" customWidth="1"/>
    <col min="4" max="4" width="23.42578125" style="1" customWidth="1"/>
    <col min="5" max="7" width="19.7109375" style="1" bestFit="1" customWidth="1"/>
    <col min="8" max="8" width="18" style="1" bestFit="1" customWidth="1"/>
  </cols>
  <sheetData>
    <row r="1" spans="1:8" ht="31.5" customHeight="1" x14ac:dyDescent="0.25">
      <c r="A1" s="40" t="s">
        <v>82</v>
      </c>
      <c r="B1" s="41"/>
      <c r="C1" s="41"/>
      <c r="D1" s="41"/>
      <c r="E1" s="41"/>
      <c r="F1" s="41"/>
      <c r="G1" s="41"/>
      <c r="H1" s="41"/>
    </row>
    <row r="2" spans="1:8" ht="17.100000000000001" customHeight="1" x14ac:dyDescent="0.25">
      <c r="A2" s="41" t="s">
        <v>85</v>
      </c>
      <c r="B2" s="41"/>
      <c r="C2" s="41"/>
      <c r="D2" s="41"/>
      <c r="E2" s="41"/>
      <c r="F2" s="41"/>
      <c r="G2" s="41"/>
      <c r="H2" s="41"/>
    </row>
    <row r="3" spans="1:8" ht="17.100000000000001" customHeight="1" x14ac:dyDescent="0.25">
      <c r="A3" s="42" t="s">
        <v>86</v>
      </c>
      <c r="B3" s="42"/>
      <c r="C3" s="42"/>
      <c r="D3" s="42"/>
      <c r="E3" s="42"/>
      <c r="F3" s="42"/>
      <c r="G3" s="42"/>
      <c r="H3" s="42"/>
    </row>
    <row r="4" spans="1:8" ht="15.75" x14ac:dyDescent="0.25">
      <c r="A4" s="46" t="s">
        <v>72</v>
      </c>
      <c r="B4" s="46"/>
      <c r="C4" s="46"/>
      <c r="D4" s="46"/>
      <c r="E4" s="46"/>
      <c r="F4" s="46"/>
      <c r="G4" s="46"/>
      <c r="H4" s="46"/>
    </row>
    <row r="5" spans="1:8" ht="5.25" customHeight="1" x14ac:dyDescent="0.25"/>
    <row r="6" spans="1:8" ht="15" customHeight="1" x14ac:dyDescent="0.25">
      <c r="A6" s="47" t="s">
        <v>79</v>
      </c>
      <c r="B6" s="48"/>
      <c r="C6" s="55" t="s">
        <v>78</v>
      </c>
      <c r="D6" s="56"/>
      <c r="E6" s="56"/>
      <c r="F6" s="56"/>
      <c r="G6" s="57"/>
      <c r="H6" s="53" t="s">
        <v>80</v>
      </c>
    </row>
    <row r="7" spans="1:8" ht="36" customHeight="1" x14ac:dyDescent="0.25">
      <c r="A7" s="49"/>
      <c r="B7" s="50"/>
      <c r="C7" s="30" t="s">
        <v>0</v>
      </c>
      <c r="D7" s="2" t="s">
        <v>12</v>
      </c>
      <c r="E7" s="3" t="s">
        <v>77</v>
      </c>
      <c r="F7" s="3" t="s">
        <v>1</v>
      </c>
      <c r="G7" s="32" t="s">
        <v>2</v>
      </c>
      <c r="H7" s="54"/>
    </row>
    <row r="8" spans="1:8" ht="15" customHeight="1" x14ac:dyDescent="0.25">
      <c r="A8" s="51"/>
      <c r="B8" s="52"/>
      <c r="C8" s="31">
        <v>1</v>
      </c>
      <c r="D8" s="29">
        <v>2</v>
      </c>
      <c r="E8" s="29" t="s">
        <v>76</v>
      </c>
      <c r="F8" s="29">
        <v>4</v>
      </c>
      <c r="G8" s="29">
        <v>5</v>
      </c>
      <c r="H8" s="29" t="s">
        <v>81</v>
      </c>
    </row>
    <row r="9" spans="1:8" s="8" customFormat="1" ht="7.5" customHeight="1" x14ac:dyDescent="0.25">
      <c r="A9" s="5"/>
      <c r="B9" s="6"/>
      <c r="C9" s="7"/>
      <c r="D9" s="7"/>
      <c r="E9" s="7"/>
      <c r="F9" s="7"/>
      <c r="G9" s="7"/>
      <c r="H9" s="7"/>
    </row>
    <row r="10" spans="1:8" s="8" customFormat="1" ht="7.5" hidden="1" customHeight="1" x14ac:dyDescent="0.25">
      <c r="A10" s="5"/>
      <c r="B10" s="6"/>
      <c r="C10" s="7"/>
      <c r="D10" s="7"/>
      <c r="E10" s="7"/>
      <c r="F10" s="7"/>
      <c r="G10" s="7"/>
      <c r="H10" s="7"/>
    </row>
    <row r="11" spans="1:8" x14ac:dyDescent="0.25">
      <c r="A11" s="9" t="s">
        <v>3</v>
      </c>
      <c r="B11" s="10"/>
      <c r="C11" s="34">
        <f>SUM(C12:C18)</f>
        <v>2469357389.9900002</v>
      </c>
      <c r="D11" s="34">
        <f>SUM(D12:D18)</f>
        <v>310515858.02999997</v>
      </c>
      <c r="E11" s="34">
        <f t="shared" ref="E11:E74" si="0">C11+D11</f>
        <v>2779873248.0200005</v>
      </c>
      <c r="F11" s="34">
        <f>SUM(F12:F18)</f>
        <v>2736433118.8599997</v>
      </c>
      <c r="G11" s="34">
        <f>SUM(G12:G18)</f>
        <v>2733456733.54</v>
      </c>
      <c r="H11" s="34">
        <f>E11-F11</f>
        <v>43440129.160000801</v>
      </c>
    </row>
    <row r="12" spans="1:8" s="19" customFormat="1" ht="15.75" x14ac:dyDescent="0.25">
      <c r="A12" s="17"/>
      <c r="B12" s="18" t="s">
        <v>13</v>
      </c>
      <c r="C12" s="35">
        <v>1299528376.49</v>
      </c>
      <c r="D12" s="35">
        <v>21562272.899999999</v>
      </c>
      <c r="E12" s="39">
        <f t="shared" si="0"/>
        <v>1321090649.3900001</v>
      </c>
      <c r="F12" s="35">
        <v>1312769546.0599999</v>
      </c>
      <c r="G12" s="35">
        <v>1312762517.3599999</v>
      </c>
      <c r="H12" s="36">
        <f t="shared" ref="H12:H75" si="1">E12-F12</f>
        <v>8321103.3300001621</v>
      </c>
    </row>
    <row r="13" spans="1:8" s="19" customFormat="1" ht="15.75" x14ac:dyDescent="0.25">
      <c r="A13" s="20"/>
      <c r="B13" s="18" t="s">
        <v>14</v>
      </c>
      <c r="C13" s="35">
        <v>96000000.049999997</v>
      </c>
      <c r="D13" s="35">
        <v>140304365.03999999</v>
      </c>
      <c r="E13" s="39">
        <f t="shared" si="0"/>
        <v>236304365.08999997</v>
      </c>
      <c r="F13" s="35">
        <v>229229149.78</v>
      </c>
      <c r="G13" s="35">
        <v>229221778.53</v>
      </c>
      <c r="H13" s="36">
        <f t="shared" si="1"/>
        <v>7075215.3099999726</v>
      </c>
    </row>
    <row r="14" spans="1:8" s="19" customFormat="1" ht="15.75" x14ac:dyDescent="0.25">
      <c r="A14" s="20"/>
      <c r="B14" s="18" t="s">
        <v>15</v>
      </c>
      <c r="C14" s="35">
        <v>311535144.06999999</v>
      </c>
      <c r="D14" s="35">
        <v>-10158988.82</v>
      </c>
      <c r="E14" s="39">
        <f t="shared" si="0"/>
        <v>301376155.25</v>
      </c>
      <c r="F14" s="35">
        <v>282323234.52999997</v>
      </c>
      <c r="G14" s="35">
        <v>282323234.52999997</v>
      </c>
      <c r="H14" s="36">
        <f t="shared" si="1"/>
        <v>19052920.720000029</v>
      </c>
    </row>
    <row r="15" spans="1:8" s="19" customFormat="1" ht="15.75" x14ac:dyDescent="0.25">
      <c r="A15" s="20"/>
      <c r="B15" s="18" t="s">
        <v>16</v>
      </c>
      <c r="C15" s="35">
        <v>355081994.20999998</v>
      </c>
      <c r="D15" s="35">
        <v>36138213.740000002</v>
      </c>
      <c r="E15" s="39">
        <f t="shared" si="0"/>
        <v>391220207.94999999</v>
      </c>
      <c r="F15" s="35">
        <v>391202185.99000001</v>
      </c>
      <c r="G15" s="35">
        <v>388242825.81</v>
      </c>
      <c r="H15" s="36">
        <f t="shared" si="1"/>
        <v>18021.959999978542</v>
      </c>
    </row>
    <row r="16" spans="1:8" s="19" customFormat="1" ht="15.75" x14ac:dyDescent="0.25">
      <c r="A16" s="20"/>
      <c r="B16" s="18" t="s">
        <v>17</v>
      </c>
      <c r="C16" s="35">
        <v>363361497.16000003</v>
      </c>
      <c r="D16" s="35">
        <v>131260427.15000001</v>
      </c>
      <c r="E16" s="39">
        <f t="shared" si="0"/>
        <v>494621924.31000006</v>
      </c>
      <c r="F16" s="35">
        <v>486036076.48000002</v>
      </c>
      <c r="G16" s="35">
        <v>486033451.29000002</v>
      </c>
      <c r="H16" s="36">
        <f t="shared" si="1"/>
        <v>8585847.8300000429</v>
      </c>
    </row>
    <row r="17" spans="1:8" s="19" customFormat="1" ht="15.75" x14ac:dyDescent="0.25">
      <c r="A17" s="20"/>
      <c r="B17" s="18" t="s">
        <v>18</v>
      </c>
      <c r="C17" s="35">
        <v>0</v>
      </c>
      <c r="D17" s="35">
        <v>0</v>
      </c>
      <c r="E17" s="39">
        <f t="shared" si="0"/>
        <v>0</v>
      </c>
      <c r="F17" s="35">
        <v>0</v>
      </c>
      <c r="G17" s="35">
        <v>0</v>
      </c>
      <c r="H17" s="36">
        <f t="shared" si="1"/>
        <v>0</v>
      </c>
    </row>
    <row r="18" spans="1:8" s="19" customFormat="1" ht="15.75" x14ac:dyDescent="0.25">
      <c r="A18" s="21"/>
      <c r="B18" s="18" t="s">
        <v>19</v>
      </c>
      <c r="C18" s="35">
        <v>43850378.009999998</v>
      </c>
      <c r="D18" s="35">
        <v>-8590431.9800000004</v>
      </c>
      <c r="E18" s="39">
        <f t="shared" si="0"/>
        <v>35259946.030000001</v>
      </c>
      <c r="F18" s="35">
        <v>34872926.020000003</v>
      </c>
      <c r="G18" s="35">
        <v>34872926.020000003</v>
      </c>
      <c r="H18" s="36">
        <f t="shared" si="1"/>
        <v>387020.00999999791</v>
      </c>
    </row>
    <row r="19" spans="1:8" x14ac:dyDescent="0.25">
      <c r="A19" s="11" t="s">
        <v>4</v>
      </c>
      <c r="B19" s="10"/>
      <c r="C19" s="34">
        <f>SUM(C20:C28)</f>
        <v>268962184.12</v>
      </c>
      <c r="D19" s="34">
        <f>SUM(D20:D28)</f>
        <v>55728599.109999999</v>
      </c>
      <c r="E19" s="34">
        <f t="shared" si="0"/>
        <v>324690783.23000002</v>
      </c>
      <c r="F19" s="34">
        <f>SUM(F20:F28)</f>
        <v>207078428.61000001</v>
      </c>
      <c r="G19" s="34">
        <f>SUM(G20:G28)</f>
        <v>177032346.81999999</v>
      </c>
      <c r="H19" s="34">
        <f t="shared" si="1"/>
        <v>117612354.62</v>
      </c>
    </row>
    <row r="20" spans="1:8" s="19" customFormat="1" ht="31.5" x14ac:dyDescent="0.25">
      <c r="A20" s="22"/>
      <c r="B20" s="27" t="s">
        <v>20</v>
      </c>
      <c r="C20" s="35">
        <v>11372666</v>
      </c>
      <c r="D20" s="35">
        <v>11169245.220000001</v>
      </c>
      <c r="E20" s="39">
        <f t="shared" si="0"/>
        <v>22541911.219999999</v>
      </c>
      <c r="F20" s="35">
        <v>18704468.780000001</v>
      </c>
      <c r="G20" s="35">
        <v>15280348.24</v>
      </c>
      <c r="H20" s="36">
        <f t="shared" si="1"/>
        <v>3837442.4399999976</v>
      </c>
    </row>
    <row r="21" spans="1:8" s="19" customFormat="1" ht="15.75" x14ac:dyDescent="0.25">
      <c r="A21" s="23"/>
      <c r="B21" s="18" t="s">
        <v>21</v>
      </c>
      <c r="C21" s="35">
        <v>6099784</v>
      </c>
      <c r="D21" s="35">
        <v>2571738.7799999998</v>
      </c>
      <c r="E21" s="39">
        <f t="shared" si="0"/>
        <v>8671522.7799999993</v>
      </c>
      <c r="F21" s="35">
        <v>5903292.3799999999</v>
      </c>
      <c r="G21" s="35">
        <v>5604990.7199999997</v>
      </c>
      <c r="H21" s="36">
        <f t="shared" si="1"/>
        <v>2768230.3999999994</v>
      </c>
    </row>
    <row r="22" spans="1:8" s="19" customFormat="1" ht="15.75" x14ac:dyDescent="0.25">
      <c r="A22" s="23"/>
      <c r="B22" s="18" t="s">
        <v>22</v>
      </c>
      <c r="C22" s="35">
        <v>408328.69</v>
      </c>
      <c r="D22" s="35">
        <v>-307614.13</v>
      </c>
      <c r="E22" s="39">
        <f t="shared" si="0"/>
        <v>100714.56</v>
      </c>
      <c r="F22" s="35">
        <v>0</v>
      </c>
      <c r="G22" s="35">
        <v>0</v>
      </c>
      <c r="H22" s="36">
        <f t="shared" si="1"/>
        <v>100714.56</v>
      </c>
    </row>
    <row r="23" spans="1:8" s="19" customFormat="1" ht="15.75" x14ac:dyDescent="0.25">
      <c r="A23" s="23"/>
      <c r="B23" s="18" t="s">
        <v>23</v>
      </c>
      <c r="C23" s="35">
        <v>89372181.120000005</v>
      </c>
      <c r="D23" s="35">
        <v>-10164532.48</v>
      </c>
      <c r="E23" s="39">
        <f t="shared" si="0"/>
        <v>79207648.640000001</v>
      </c>
      <c r="F23" s="35">
        <v>33392168.41</v>
      </c>
      <c r="G23" s="35">
        <v>33392168.41</v>
      </c>
      <c r="H23" s="36">
        <f t="shared" si="1"/>
        <v>45815480.230000004</v>
      </c>
    </row>
    <row r="24" spans="1:8" s="19" customFormat="1" ht="15.75" x14ac:dyDescent="0.25">
      <c r="A24" s="23"/>
      <c r="B24" s="18" t="s">
        <v>24</v>
      </c>
      <c r="C24" s="35">
        <v>23764934</v>
      </c>
      <c r="D24" s="35">
        <v>-13724094.48</v>
      </c>
      <c r="E24" s="39">
        <f t="shared" si="0"/>
        <v>10040839.52</v>
      </c>
      <c r="F24" s="35">
        <v>5174992.5999999996</v>
      </c>
      <c r="G24" s="35">
        <v>5174992.5999999996</v>
      </c>
      <c r="H24" s="36">
        <f t="shared" si="1"/>
        <v>4865846.92</v>
      </c>
    </row>
    <row r="25" spans="1:8" s="19" customFormat="1" ht="15.75" x14ac:dyDescent="0.25">
      <c r="A25" s="23"/>
      <c r="B25" s="18" t="s">
        <v>25</v>
      </c>
      <c r="C25" s="35">
        <v>85655219</v>
      </c>
      <c r="D25" s="35">
        <v>43124066.439999998</v>
      </c>
      <c r="E25" s="39">
        <f t="shared" si="0"/>
        <v>128779285.44</v>
      </c>
      <c r="F25" s="35">
        <v>100719782.09999999</v>
      </c>
      <c r="G25" s="35">
        <v>85146697.099999994</v>
      </c>
      <c r="H25" s="36">
        <f t="shared" si="1"/>
        <v>28059503.340000004</v>
      </c>
    </row>
    <row r="26" spans="1:8" s="19" customFormat="1" ht="15.75" x14ac:dyDescent="0.25">
      <c r="A26" s="23"/>
      <c r="B26" s="18" t="s">
        <v>26</v>
      </c>
      <c r="C26" s="35">
        <v>12240663.91</v>
      </c>
      <c r="D26" s="35">
        <v>17978239.09</v>
      </c>
      <c r="E26" s="39">
        <f t="shared" si="0"/>
        <v>30218903</v>
      </c>
      <c r="F26" s="35">
        <v>26382768.859999999</v>
      </c>
      <c r="G26" s="35">
        <v>24684421.309999999</v>
      </c>
      <c r="H26" s="36">
        <f t="shared" si="1"/>
        <v>3836134.1400000006</v>
      </c>
    </row>
    <row r="27" spans="1:8" s="19" customFormat="1" ht="15.75" x14ac:dyDescent="0.25">
      <c r="A27" s="23"/>
      <c r="B27" s="18" t="s">
        <v>27</v>
      </c>
      <c r="C27" s="35">
        <v>2580400</v>
      </c>
      <c r="D27" s="35">
        <v>8391652.5999999996</v>
      </c>
      <c r="E27" s="39">
        <f t="shared" si="0"/>
        <v>10972052.6</v>
      </c>
      <c r="F27" s="35">
        <v>10061566.24</v>
      </c>
      <c r="G27" s="35">
        <v>1009339.2</v>
      </c>
      <c r="H27" s="36">
        <f t="shared" si="1"/>
        <v>910486.3599999994</v>
      </c>
    </row>
    <row r="28" spans="1:8" s="19" customFormat="1" ht="15.75" x14ac:dyDescent="0.25">
      <c r="A28" s="24"/>
      <c r="B28" s="18" t="s">
        <v>28</v>
      </c>
      <c r="C28" s="35">
        <v>37468007.399999999</v>
      </c>
      <c r="D28" s="35">
        <v>-3310101.93</v>
      </c>
      <c r="E28" s="39">
        <f t="shared" si="0"/>
        <v>34157905.469999999</v>
      </c>
      <c r="F28" s="35">
        <v>6739389.2400000002</v>
      </c>
      <c r="G28" s="35">
        <v>6739389.2400000002</v>
      </c>
      <c r="H28" s="36">
        <f t="shared" si="1"/>
        <v>27418516.229999997</v>
      </c>
    </row>
    <row r="29" spans="1:8" x14ac:dyDescent="0.25">
      <c r="A29" s="11" t="s">
        <v>5</v>
      </c>
      <c r="B29" s="10"/>
      <c r="C29" s="34">
        <f>SUM(C30:C38)</f>
        <v>506354332</v>
      </c>
      <c r="D29" s="34">
        <f>SUM(D30:D38)</f>
        <v>290149378.43000001</v>
      </c>
      <c r="E29" s="34">
        <f t="shared" si="0"/>
        <v>796503710.43000007</v>
      </c>
      <c r="F29" s="34">
        <f>SUM(F30:F38)</f>
        <v>673789571.46000004</v>
      </c>
      <c r="G29" s="34">
        <f>SUM(G30:G38)</f>
        <v>593654154.90999997</v>
      </c>
      <c r="H29" s="34">
        <f t="shared" si="1"/>
        <v>122714138.97000003</v>
      </c>
    </row>
    <row r="30" spans="1:8" s="19" customFormat="1" ht="15.75" x14ac:dyDescent="0.25">
      <c r="A30" s="17"/>
      <c r="B30" s="18" t="s">
        <v>29</v>
      </c>
      <c r="C30" s="35">
        <v>231569793</v>
      </c>
      <c r="D30" s="35">
        <v>42344223.990000002</v>
      </c>
      <c r="E30" s="39">
        <f t="shared" si="0"/>
        <v>273914016.99000001</v>
      </c>
      <c r="F30" s="35">
        <v>271804337.62</v>
      </c>
      <c r="G30" s="35">
        <v>271735021.06999999</v>
      </c>
      <c r="H30" s="36">
        <f t="shared" si="1"/>
        <v>2109679.3700000048</v>
      </c>
    </row>
    <row r="31" spans="1:8" s="19" customFormat="1" ht="15.75" x14ac:dyDescent="0.25">
      <c r="A31" s="20"/>
      <c r="B31" s="18" t="s">
        <v>30</v>
      </c>
      <c r="C31" s="35">
        <v>63868098</v>
      </c>
      <c r="D31" s="35">
        <v>82027184.299999997</v>
      </c>
      <c r="E31" s="39">
        <f t="shared" si="0"/>
        <v>145895282.30000001</v>
      </c>
      <c r="F31" s="35">
        <v>109019763.93000001</v>
      </c>
      <c r="G31" s="35">
        <v>92009618.170000002</v>
      </c>
      <c r="H31" s="36">
        <f t="shared" si="1"/>
        <v>36875518.370000005</v>
      </c>
    </row>
    <row r="32" spans="1:8" s="19" customFormat="1" ht="15.75" x14ac:dyDescent="0.25">
      <c r="A32" s="20"/>
      <c r="B32" s="18" t="s">
        <v>31</v>
      </c>
      <c r="C32" s="35">
        <v>51139318</v>
      </c>
      <c r="D32" s="35">
        <v>52674637.770000003</v>
      </c>
      <c r="E32" s="39">
        <f t="shared" si="0"/>
        <v>103813955.77000001</v>
      </c>
      <c r="F32" s="35">
        <v>87232254.730000004</v>
      </c>
      <c r="G32" s="35">
        <v>61554974.530000001</v>
      </c>
      <c r="H32" s="36">
        <f t="shared" si="1"/>
        <v>16581701.040000007</v>
      </c>
    </row>
    <row r="33" spans="1:8" s="19" customFormat="1" ht="15.75" x14ac:dyDescent="0.25">
      <c r="A33" s="20"/>
      <c r="B33" s="18" t="s">
        <v>32</v>
      </c>
      <c r="C33" s="35">
        <v>31803900</v>
      </c>
      <c r="D33" s="35">
        <v>7789602.6500000004</v>
      </c>
      <c r="E33" s="39">
        <f t="shared" si="0"/>
        <v>39593502.649999999</v>
      </c>
      <c r="F33" s="35">
        <v>37342848.359999999</v>
      </c>
      <c r="G33" s="35">
        <v>26261208.609999999</v>
      </c>
      <c r="H33" s="36">
        <f t="shared" si="1"/>
        <v>2250654.2899999991</v>
      </c>
    </row>
    <row r="34" spans="1:8" s="19" customFormat="1" ht="15.75" x14ac:dyDescent="0.25">
      <c r="A34" s="20"/>
      <c r="B34" s="18" t="s">
        <v>33</v>
      </c>
      <c r="C34" s="35">
        <v>54914003</v>
      </c>
      <c r="D34" s="35">
        <v>53344746.789999999</v>
      </c>
      <c r="E34" s="39">
        <f t="shared" si="0"/>
        <v>108258749.78999999</v>
      </c>
      <c r="F34" s="35">
        <v>70549029.099999994</v>
      </c>
      <c r="G34" s="35">
        <v>59594811.520000003</v>
      </c>
      <c r="H34" s="36">
        <f t="shared" si="1"/>
        <v>37709720.689999998</v>
      </c>
    </row>
    <row r="35" spans="1:8" s="19" customFormat="1" ht="15.75" x14ac:dyDescent="0.25">
      <c r="A35" s="20"/>
      <c r="B35" s="18" t="s">
        <v>34</v>
      </c>
      <c r="C35" s="35">
        <v>39575448</v>
      </c>
      <c r="D35" s="35">
        <v>10094736.710000001</v>
      </c>
      <c r="E35" s="39">
        <f t="shared" si="0"/>
        <v>49670184.710000001</v>
      </c>
      <c r="F35" s="35">
        <v>40564474.659999996</v>
      </c>
      <c r="G35" s="35">
        <v>29077641.52</v>
      </c>
      <c r="H35" s="36">
        <f t="shared" si="1"/>
        <v>9105710.0500000045</v>
      </c>
    </row>
    <row r="36" spans="1:8" s="19" customFormat="1" ht="15.75" x14ac:dyDescent="0.25">
      <c r="A36" s="20"/>
      <c r="B36" s="18" t="s">
        <v>35</v>
      </c>
      <c r="C36" s="35">
        <v>1617500</v>
      </c>
      <c r="D36" s="35">
        <v>-261636.18</v>
      </c>
      <c r="E36" s="39">
        <f t="shared" si="0"/>
        <v>1355863.82</v>
      </c>
      <c r="F36" s="35">
        <v>867045.69</v>
      </c>
      <c r="G36" s="35">
        <v>781530.65</v>
      </c>
      <c r="H36" s="36">
        <f t="shared" si="1"/>
        <v>488818.13000000012</v>
      </c>
    </row>
    <row r="37" spans="1:8" s="19" customFormat="1" ht="15.75" x14ac:dyDescent="0.25">
      <c r="A37" s="20"/>
      <c r="B37" s="18" t="s">
        <v>36</v>
      </c>
      <c r="C37" s="35">
        <v>23326772</v>
      </c>
      <c r="D37" s="35">
        <v>15698759.710000001</v>
      </c>
      <c r="E37" s="39">
        <f t="shared" si="0"/>
        <v>39025531.710000001</v>
      </c>
      <c r="F37" s="35">
        <v>36106662.899999999</v>
      </c>
      <c r="G37" s="35">
        <v>33328632.07</v>
      </c>
      <c r="H37" s="36">
        <f t="shared" si="1"/>
        <v>2918868.8100000024</v>
      </c>
    </row>
    <row r="38" spans="1:8" s="19" customFormat="1" ht="15.75" x14ac:dyDescent="0.25">
      <c r="A38" s="21"/>
      <c r="B38" s="18" t="s">
        <v>37</v>
      </c>
      <c r="C38" s="35">
        <v>8539500</v>
      </c>
      <c r="D38" s="35">
        <v>26437122.690000001</v>
      </c>
      <c r="E38" s="39">
        <f t="shared" si="0"/>
        <v>34976622.689999998</v>
      </c>
      <c r="F38" s="35">
        <v>20303154.469999999</v>
      </c>
      <c r="G38" s="35">
        <v>19310716.77</v>
      </c>
      <c r="H38" s="36">
        <f t="shared" si="1"/>
        <v>14673468.219999999</v>
      </c>
    </row>
    <row r="39" spans="1:8" x14ac:dyDescent="0.25">
      <c r="A39" s="11" t="s">
        <v>6</v>
      </c>
      <c r="B39" s="10"/>
      <c r="C39" s="34">
        <f>SUM(C40:C48)</f>
        <v>916742199</v>
      </c>
      <c r="D39" s="34">
        <f>SUM(D40:D48)</f>
        <v>203528987.27999997</v>
      </c>
      <c r="E39" s="34">
        <f t="shared" si="0"/>
        <v>1120271186.28</v>
      </c>
      <c r="F39" s="34">
        <f>SUM(F40:F48)</f>
        <v>1093219089.5900002</v>
      </c>
      <c r="G39" s="34">
        <f>SUM(G40:G48)</f>
        <v>1061864855.1000001</v>
      </c>
      <c r="H39" s="34">
        <f t="shared" si="1"/>
        <v>27052096.689999819</v>
      </c>
    </row>
    <row r="40" spans="1:8" s="19" customFormat="1" ht="15.75" x14ac:dyDescent="0.25">
      <c r="A40" s="17"/>
      <c r="B40" s="18" t="s">
        <v>38</v>
      </c>
      <c r="C40" s="35">
        <v>20000000</v>
      </c>
      <c r="D40" s="35">
        <v>34664196.359999999</v>
      </c>
      <c r="E40" s="39">
        <f t="shared" si="0"/>
        <v>54664196.359999999</v>
      </c>
      <c r="F40" s="35">
        <v>54664196.359999999</v>
      </c>
      <c r="G40" s="35">
        <v>54664196.359999999</v>
      </c>
      <c r="H40" s="36">
        <f t="shared" si="1"/>
        <v>0</v>
      </c>
    </row>
    <row r="41" spans="1:8" s="19" customFormat="1" ht="15.75" x14ac:dyDescent="0.25">
      <c r="A41" s="20"/>
      <c r="B41" s="18" t="s">
        <v>39</v>
      </c>
      <c r="C41" s="35">
        <v>608710435</v>
      </c>
      <c r="D41" s="35">
        <v>154966555.53999999</v>
      </c>
      <c r="E41" s="39">
        <f t="shared" si="0"/>
        <v>763676990.53999996</v>
      </c>
      <c r="F41" s="35">
        <v>754806251.57000005</v>
      </c>
      <c r="G41" s="35">
        <v>754806251.57000005</v>
      </c>
      <c r="H41" s="36">
        <f t="shared" si="1"/>
        <v>8870738.9699999094</v>
      </c>
    </row>
    <row r="42" spans="1:8" s="19" customFormat="1" ht="15.75" x14ac:dyDescent="0.25">
      <c r="A42" s="20"/>
      <c r="B42" s="18" t="s">
        <v>40</v>
      </c>
      <c r="C42" s="35">
        <v>12400000</v>
      </c>
      <c r="D42" s="35">
        <v>-335080</v>
      </c>
      <c r="E42" s="39">
        <f t="shared" si="0"/>
        <v>12064920</v>
      </c>
      <c r="F42" s="35">
        <v>10744544.98</v>
      </c>
      <c r="G42" s="35">
        <v>10744544.99</v>
      </c>
      <c r="H42" s="36">
        <f t="shared" si="1"/>
        <v>1320375.0199999996</v>
      </c>
    </row>
    <row r="43" spans="1:8" s="19" customFormat="1" ht="15.75" x14ac:dyDescent="0.25">
      <c r="A43" s="20"/>
      <c r="B43" s="18" t="s">
        <v>41</v>
      </c>
      <c r="C43" s="35">
        <v>202301764</v>
      </c>
      <c r="D43" s="35">
        <v>15340127.390000001</v>
      </c>
      <c r="E43" s="39">
        <f t="shared" si="0"/>
        <v>217641891.38999999</v>
      </c>
      <c r="F43" s="35">
        <v>206564715.22999999</v>
      </c>
      <c r="G43" s="35">
        <v>199237295.44999999</v>
      </c>
      <c r="H43" s="36">
        <f t="shared" si="1"/>
        <v>11077176.159999996</v>
      </c>
    </row>
    <row r="44" spans="1:8" s="19" customFormat="1" ht="15.75" x14ac:dyDescent="0.25">
      <c r="A44" s="20"/>
      <c r="B44" s="18" t="s">
        <v>42</v>
      </c>
      <c r="C44" s="35">
        <v>0</v>
      </c>
      <c r="D44" s="35">
        <v>0</v>
      </c>
      <c r="E44" s="39">
        <f t="shared" si="0"/>
        <v>0</v>
      </c>
      <c r="F44" s="35">
        <v>0</v>
      </c>
      <c r="G44" s="35">
        <v>0</v>
      </c>
      <c r="H44" s="36">
        <f t="shared" si="1"/>
        <v>0</v>
      </c>
    </row>
    <row r="45" spans="1:8" s="19" customFormat="1" ht="15.75" x14ac:dyDescent="0.25">
      <c r="A45" s="20"/>
      <c r="B45" s="18" t="s">
        <v>43</v>
      </c>
      <c r="C45" s="35">
        <v>50000000</v>
      </c>
      <c r="D45" s="35">
        <v>-47500000</v>
      </c>
      <c r="E45" s="39">
        <f t="shared" si="0"/>
        <v>2500000</v>
      </c>
      <c r="F45" s="35">
        <v>0</v>
      </c>
      <c r="G45" s="35">
        <v>0</v>
      </c>
      <c r="H45" s="36">
        <f t="shared" si="1"/>
        <v>2500000</v>
      </c>
    </row>
    <row r="46" spans="1:8" s="19" customFormat="1" ht="15.75" x14ac:dyDescent="0.25">
      <c r="A46" s="20"/>
      <c r="B46" s="18" t="s">
        <v>44</v>
      </c>
      <c r="C46" s="35">
        <v>0</v>
      </c>
      <c r="D46" s="35">
        <v>0</v>
      </c>
      <c r="E46" s="39">
        <f t="shared" si="0"/>
        <v>0</v>
      </c>
      <c r="F46" s="35">
        <v>0</v>
      </c>
      <c r="G46" s="35">
        <v>0</v>
      </c>
      <c r="H46" s="36">
        <f t="shared" si="1"/>
        <v>0</v>
      </c>
    </row>
    <row r="47" spans="1:8" s="19" customFormat="1" ht="15.75" x14ac:dyDescent="0.25">
      <c r="A47" s="20"/>
      <c r="B47" s="18" t="s">
        <v>45</v>
      </c>
      <c r="C47" s="35">
        <v>23330000</v>
      </c>
      <c r="D47" s="35">
        <v>40093187.990000002</v>
      </c>
      <c r="E47" s="39">
        <f t="shared" si="0"/>
        <v>63423187.990000002</v>
      </c>
      <c r="F47" s="35">
        <v>60139381.450000003</v>
      </c>
      <c r="G47" s="35">
        <v>36112566.729999997</v>
      </c>
      <c r="H47" s="36">
        <f t="shared" si="1"/>
        <v>3283806.5399999991</v>
      </c>
    </row>
    <row r="48" spans="1:8" s="19" customFormat="1" ht="15.75" x14ac:dyDescent="0.25">
      <c r="A48" s="21"/>
      <c r="B48" s="18" t="s">
        <v>83</v>
      </c>
      <c r="C48" s="35">
        <v>0</v>
      </c>
      <c r="D48" s="35">
        <v>6300000</v>
      </c>
      <c r="E48" s="39">
        <f t="shared" si="0"/>
        <v>6300000</v>
      </c>
      <c r="F48" s="35">
        <v>6300000</v>
      </c>
      <c r="G48" s="35">
        <v>6300000</v>
      </c>
      <c r="H48" s="36">
        <f t="shared" si="1"/>
        <v>0</v>
      </c>
    </row>
    <row r="49" spans="1:8" x14ac:dyDescent="0.25">
      <c r="A49" s="11" t="s">
        <v>7</v>
      </c>
      <c r="B49" s="12"/>
      <c r="C49" s="34">
        <f>SUM(C50:C58)</f>
        <v>311120459.37</v>
      </c>
      <c r="D49" s="34">
        <f>SUM(D50:D58)</f>
        <v>-137487014.97999999</v>
      </c>
      <c r="E49" s="34">
        <f t="shared" si="0"/>
        <v>173633444.39000002</v>
      </c>
      <c r="F49" s="34">
        <f>SUM(F50:F58)</f>
        <v>135332123.68000001</v>
      </c>
      <c r="G49" s="34">
        <f>SUM(G50:G58)</f>
        <v>105915531.43000001</v>
      </c>
      <c r="H49" s="34">
        <f t="shared" si="1"/>
        <v>38301320.710000008</v>
      </c>
    </row>
    <row r="50" spans="1:8" s="19" customFormat="1" ht="15.75" x14ac:dyDescent="0.25">
      <c r="A50" s="17"/>
      <c r="B50" s="25" t="s">
        <v>46</v>
      </c>
      <c r="C50" s="35">
        <v>14167525</v>
      </c>
      <c r="D50" s="35">
        <v>9091311.4399999995</v>
      </c>
      <c r="E50" s="39">
        <f t="shared" si="0"/>
        <v>23258836.439999998</v>
      </c>
      <c r="F50" s="35">
        <v>9280150.2300000004</v>
      </c>
      <c r="G50" s="35">
        <v>7699399.1500000004</v>
      </c>
      <c r="H50" s="36">
        <f t="shared" si="1"/>
        <v>13978686.209999997</v>
      </c>
    </row>
    <row r="51" spans="1:8" s="19" customFormat="1" ht="15.75" x14ac:dyDescent="0.25">
      <c r="A51" s="20"/>
      <c r="B51" s="25" t="s">
        <v>47</v>
      </c>
      <c r="C51" s="35">
        <v>2251343</v>
      </c>
      <c r="D51" s="35">
        <v>4943057.62</v>
      </c>
      <c r="E51" s="39">
        <f t="shared" si="0"/>
        <v>7194400.6200000001</v>
      </c>
      <c r="F51" s="35">
        <v>5785838.3300000001</v>
      </c>
      <c r="G51" s="35">
        <v>4810343.1100000003</v>
      </c>
      <c r="H51" s="36">
        <f t="shared" si="1"/>
        <v>1408562.29</v>
      </c>
    </row>
    <row r="52" spans="1:8" s="19" customFormat="1" ht="15.75" x14ac:dyDescent="0.25">
      <c r="A52" s="20"/>
      <c r="B52" s="25" t="s">
        <v>48</v>
      </c>
      <c r="C52" s="35">
        <v>4588457.13</v>
      </c>
      <c r="D52" s="35">
        <v>-3701333.17</v>
      </c>
      <c r="E52" s="39">
        <f t="shared" si="0"/>
        <v>887123.96</v>
      </c>
      <c r="F52" s="35">
        <v>2668.23</v>
      </c>
      <c r="G52" s="35">
        <v>1137.03</v>
      </c>
      <c r="H52" s="36">
        <f t="shared" si="1"/>
        <v>884455.73</v>
      </c>
    </row>
    <row r="53" spans="1:8" s="19" customFormat="1" ht="15.75" x14ac:dyDescent="0.25">
      <c r="A53" s="20"/>
      <c r="B53" s="25" t="s">
        <v>49</v>
      </c>
      <c r="C53" s="35">
        <v>107557258.38</v>
      </c>
      <c r="D53" s="35">
        <v>-59882434.090000004</v>
      </c>
      <c r="E53" s="39">
        <f t="shared" si="0"/>
        <v>47674824.289999992</v>
      </c>
      <c r="F53" s="35">
        <v>39822658.780000001</v>
      </c>
      <c r="G53" s="35">
        <v>17763874.550000001</v>
      </c>
      <c r="H53" s="36">
        <f t="shared" si="1"/>
        <v>7852165.5099999905</v>
      </c>
    </row>
    <row r="54" spans="1:8" s="19" customFormat="1" ht="15.75" x14ac:dyDescent="0.25">
      <c r="A54" s="20"/>
      <c r="B54" s="25" t="s">
        <v>50</v>
      </c>
      <c r="C54" s="35">
        <v>26777732.109999999</v>
      </c>
      <c r="D54" s="35">
        <v>-23176350.109999999</v>
      </c>
      <c r="E54" s="39">
        <f t="shared" si="0"/>
        <v>3601382</v>
      </c>
      <c r="F54" s="35">
        <v>3587852.82</v>
      </c>
      <c r="G54" s="35">
        <v>3587852.82</v>
      </c>
      <c r="H54" s="36">
        <f t="shared" si="1"/>
        <v>13529.180000000168</v>
      </c>
    </row>
    <row r="55" spans="1:8" s="19" customFormat="1" ht="15.75" x14ac:dyDescent="0.25">
      <c r="A55" s="20"/>
      <c r="B55" s="25" t="s">
        <v>51</v>
      </c>
      <c r="C55" s="35">
        <v>85911417.760000005</v>
      </c>
      <c r="D55" s="35">
        <v>-36967657.079999998</v>
      </c>
      <c r="E55" s="39">
        <f t="shared" si="0"/>
        <v>48943760.680000007</v>
      </c>
      <c r="F55" s="35">
        <v>36697263.32</v>
      </c>
      <c r="G55" s="35">
        <v>31897232.800000001</v>
      </c>
      <c r="H55" s="36">
        <f t="shared" si="1"/>
        <v>12246497.360000007</v>
      </c>
    </row>
    <row r="56" spans="1:8" s="19" customFormat="1" ht="15.75" x14ac:dyDescent="0.25">
      <c r="A56" s="20"/>
      <c r="B56" s="25" t="s">
        <v>52</v>
      </c>
      <c r="C56" s="35">
        <v>222500</v>
      </c>
      <c r="D56" s="35">
        <v>-222500</v>
      </c>
      <c r="E56" s="39">
        <f t="shared" si="0"/>
        <v>0</v>
      </c>
      <c r="F56" s="35">
        <v>0</v>
      </c>
      <c r="G56" s="35">
        <v>0</v>
      </c>
      <c r="H56" s="36">
        <f t="shared" si="1"/>
        <v>0</v>
      </c>
    </row>
    <row r="57" spans="1:8" s="19" customFormat="1" ht="15.75" x14ac:dyDescent="0.25">
      <c r="A57" s="20"/>
      <c r="B57" s="25" t="s">
        <v>53</v>
      </c>
      <c r="C57" s="35">
        <v>20000000</v>
      </c>
      <c r="D57" s="35">
        <v>-9699492</v>
      </c>
      <c r="E57" s="39">
        <f t="shared" si="0"/>
        <v>10300508</v>
      </c>
      <c r="F57" s="35">
        <v>10300508</v>
      </c>
      <c r="G57" s="35">
        <v>10300508</v>
      </c>
      <c r="H57" s="36">
        <f t="shared" si="1"/>
        <v>0</v>
      </c>
    </row>
    <row r="58" spans="1:8" s="19" customFormat="1" ht="15.75" x14ac:dyDescent="0.25">
      <c r="A58" s="21"/>
      <c r="B58" s="25" t="s">
        <v>54</v>
      </c>
      <c r="C58" s="35">
        <v>49644225.990000002</v>
      </c>
      <c r="D58" s="35">
        <v>-17871617.59</v>
      </c>
      <c r="E58" s="39">
        <f t="shared" si="0"/>
        <v>31772608.400000002</v>
      </c>
      <c r="F58" s="35">
        <v>29855183.969999999</v>
      </c>
      <c r="G58" s="35">
        <v>29855183.969999999</v>
      </c>
      <c r="H58" s="36">
        <f t="shared" si="1"/>
        <v>1917424.4300000034</v>
      </c>
    </row>
    <row r="59" spans="1:8" x14ac:dyDescent="0.25">
      <c r="A59" s="13" t="s">
        <v>8</v>
      </c>
      <c r="B59" s="14"/>
      <c r="C59" s="34">
        <f>SUM(C60:C62)</f>
        <v>737968790.20000005</v>
      </c>
      <c r="D59" s="34">
        <f>SUM(D60:D62)</f>
        <v>-123956943.87</v>
      </c>
      <c r="E59" s="34">
        <f t="shared" si="0"/>
        <v>614011846.33000004</v>
      </c>
      <c r="F59" s="34">
        <f>SUM(F60:F62)</f>
        <v>400485759.64999998</v>
      </c>
      <c r="G59" s="34">
        <f>SUM(G60:G62)</f>
        <v>351243479.06</v>
      </c>
      <c r="H59" s="34">
        <f t="shared" si="1"/>
        <v>213526086.68000007</v>
      </c>
    </row>
    <row r="60" spans="1:8" s="19" customFormat="1" ht="15.75" x14ac:dyDescent="0.25">
      <c r="A60" s="17"/>
      <c r="B60" s="26" t="s">
        <v>55</v>
      </c>
      <c r="C60" s="35">
        <v>737968790.20000005</v>
      </c>
      <c r="D60" s="35">
        <v>-165356943.87</v>
      </c>
      <c r="E60" s="39">
        <f t="shared" si="0"/>
        <v>572611846.33000004</v>
      </c>
      <c r="F60" s="35">
        <v>400485759.64999998</v>
      </c>
      <c r="G60" s="35">
        <v>351243479.06</v>
      </c>
      <c r="H60" s="36">
        <f t="shared" si="1"/>
        <v>172126086.68000007</v>
      </c>
    </row>
    <row r="61" spans="1:8" s="19" customFormat="1" ht="15.75" x14ac:dyDescent="0.25">
      <c r="A61" s="20"/>
      <c r="B61" s="26" t="s">
        <v>56</v>
      </c>
      <c r="C61" s="35">
        <v>0</v>
      </c>
      <c r="D61" s="35">
        <v>41400000</v>
      </c>
      <c r="E61" s="39">
        <f t="shared" si="0"/>
        <v>41400000</v>
      </c>
      <c r="F61" s="35">
        <v>0</v>
      </c>
      <c r="G61" s="35">
        <v>0</v>
      </c>
      <c r="H61" s="36">
        <f t="shared" si="1"/>
        <v>41400000</v>
      </c>
    </row>
    <row r="62" spans="1:8" s="19" customFormat="1" ht="15.75" x14ac:dyDescent="0.25">
      <c r="A62" s="20"/>
      <c r="B62" s="26" t="s">
        <v>57</v>
      </c>
      <c r="C62" s="35">
        <v>0</v>
      </c>
      <c r="D62" s="35">
        <v>0</v>
      </c>
      <c r="E62" s="39">
        <f t="shared" si="0"/>
        <v>0</v>
      </c>
      <c r="F62" s="35">
        <v>0</v>
      </c>
      <c r="G62" s="35">
        <v>0</v>
      </c>
      <c r="H62" s="36">
        <f t="shared" si="1"/>
        <v>0</v>
      </c>
    </row>
    <row r="63" spans="1:8" x14ac:dyDescent="0.25">
      <c r="A63" s="16" t="s">
        <v>9</v>
      </c>
      <c r="B63" s="10"/>
      <c r="C63" s="34">
        <f>SUM(C64:C70)</f>
        <v>0</v>
      </c>
      <c r="D63" s="34">
        <f>SUM(D64:D70)</f>
        <v>1146000</v>
      </c>
      <c r="E63" s="34">
        <f t="shared" si="0"/>
        <v>1146000</v>
      </c>
      <c r="F63" s="34">
        <f>SUM(F64:F70)</f>
        <v>1013552</v>
      </c>
      <c r="G63" s="34">
        <f>SUM(G64:G70)</f>
        <v>964086.69</v>
      </c>
      <c r="H63" s="34">
        <f t="shared" si="1"/>
        <v>132448</v>
      </c>
    </row>
    <row r="64" spans="1:8" s="19" customFormat="1" ht="15.75" x14ac:dyDescent="0.25">
      <c r="A64" s="20"/>
      <c r="B64" s="18" t="s">
        <v>58</v>
      </c>
      <c r="C64" s="35">
        <v>0</v>
      </c>
      <c r="D64" s="35">
        <v>0</v>
      </c>
      <c r="E64" s="39">
        <f t="shared" si="0"/>
        <v>0</v>
      </c>
      <c r="F64" s="35">
        <v>0</v>
      </c>
      <c r="G64" s="35">
        <v>0</v>
      </c>
      <c r="H64" s="36">
        <f t="shared" si="1"/>
        <v>0</v>
      </c>
    </row>
    <row r="65" spans="1:8" s="19" customFormat="1" ht="15.75" x14ac:dyDescent="0.25">
      <c r="A65" s="20"/>
      <c r="B65" s="18" t="s">
        <v>59</v>
      </c>
      <c r="C65" s="35">
        <v>0</v>
      </c>
      <c r="D65" s="35">
        <v>0</v>
      </c>
      <c r="E65" s="39">
        <f t="shared" si="0"/>
        <v>0</v>
      </c>
      <c r="F65" s="35">
        <v>0</v>
      </c>
      <c r="G65" s="35">
        <v>0</v>
      </c>
      <c r="H65" s="36">
        <f t="shared" si="1"/>
        <v>0</v>
      </c>
    </row>
    <row r="66" spans="1:8" s="19" customFormat="1" ht="15.75" x14ac:dyDescent="0.25">
      <c r="A66" s="20"/>
      <c r="B66" s="18" t="s">
        <v>60</v>
      </c>
      <c r="C66" s="35">
        <v>0</v>
      </c>
      <c r="D66" s="35">
        <v>0</v>
      </c>
      <c r="E66" s="39">
        <f t="shared" si="0"/>
        <v>0</v>
      </c>
      <c r="F66" s="35">
        <v>0</v>
      </c>
      <c r="G66" s="35">
        <v>0</v>
      </c>
      <c r="H66" s="36">
        <f t="shared" si="1"/>
        <v>0</v>
      </c>
    </row>
    <row r="67" spans="1:8" s="19" customFormat="1" ht="15.75" x14ac:dyDescent="0.25">
      <c r="A67" s="20"/>
      <c r="B67" s="18" t="s">
        <v>61</v>
      </c>
      <c r="C67" s="35">
        <v>0</v>
      </c>
      <c r="D67" s="35">
        <v>0</v>
      </c>
      <c r="E67" s="39">
        <f t="shared" si="0"/>
        <v>0</v>
      </c>
      <c r="F67" s="35">
        <v>0</v>
      </c>
      <c r="G67" s="35">
        <v>0</v>
      </c>
      <c r="H67" s="36">
        <f t="shared" si="1"/>
        <v>0</v>
      </c>
    </row>
    <row r="68" spans="1:8" s="19" customFormat="1" ht="15.75" x14ac:dyDescent="0.25">
      <c r="A68" s="20"/>
      <c r="B68" s="18" t="s">
        <v>62</v>
      </c>
      <c r="C68" s="35">
        <v>0</v>
      </c>
      <c r="D68" s="35">
        <v>0</v>
      </c>
      <c r="E68" s="39">
        <f t="shared" si="0"/>
        <v>0</v>
      </c>
      <c r="F68" s="35">
        <v>0</v>
      </c>
      <c r="G68" s="35">
        <v>0</v>
      </c>
      <c r="H68" s="36">
        <f t="shared" si="1"/>
        <v>0</v>
      </c>
    </row>
    <row r="69" spans="1:8" s="19" customFormat="1" ht="15.75" x14ac:dyDescent="0.25">
      <c r="A69" s="20"/>
      <c r="B69" s="18" t="s">
        <v>63</v>
      </c>
      <c r="C69" s="35">
        <v>0</v>
      </c>
      <c r="D69" s="35">
        <v>0</v>
      </c>
      <c r="E69" s="39">
        <f t="shared" si="0"/>
        <v>0</v>
      </c>
      <c r="F69" s="35">
        <v>0</v>
      </c>
      <c r="G69" s="35">
        <v>0</v>
      </c>
      <c r="H69" s="36">
        <f t="shared" si="1"/>
        <v>0</v>
      </c>
    </row>
    <row r="70" spans="1:8" s="19" customFormat="1" ht="15.75" x14ac:dyDescent="0.25">
      <c r="A70" s="20"/>
      <c r="B70" s="18" t="s">
        <v>64</v>
      </c>
      <c r="C70" s="35">
        <v>0</v>
      </c>
      <c r="D70" s="35">
        <v>1146000</v>
      </c>
      <c r="E70" s="39">
        <f t="shared" si="0"/>
        <v>1146000</v>
      </c>
      <c r="F70" s="35">
        <v>1013552</v>
      </c>
      <c r="G70" s="35">
        <v>964086.69</v>
      </c>
      <c r="H70" s="36">
        <f t="shared" si="1"/>
        <v>132448</v>
      </c>
    </row>
    <row r="71" spans="1:8" ht="15.75" x14ac:dyDescent="0.25">
      <c r="A71" s="14" t="s">
        <v>10</v>
      </c>
      <c r="B71" s="12"/>
      <c r="C71" s="34">
        <f>SUM(C72:C74)</f>
        <v>0</v>
      </c>
      <c r="D71" s="34">
        <f>SUM(D72:D74)</f>
        <v>0</v>
      </c>
      <c r="E71" s="39">
        <f t="shared" si="0"/>
        <v>0</v>
      </c>
      <c r="F71" s="34">
        <f>SUM(F72:F74)</f>
        <v>0</v>
      </c>
      <c r="G71" s="34">
        <f>SUM(G72:G74)</f>
        <v>0</v>
      </c>
      <c r="H71" s="36">
        <f t="shared" si="1"/>
        <v>0</v>
      </c>
    </row>
    <row r="72" spans="1:8" ht="15.75" x14ac:dyDescent="0.25">
      <c r="A72" s="15"/>
      <c r="B72" s="18" t="s">
        <v>73</v>
      </c>
      <c r="C72" s="35">
        <v>0</v>
      </c>
      <c r="D72" s="35">
        <v>0</v>
      </c>
      <c r="E72" s="39">
        <f t="shared" si="0"/>
        <v>0</v>
      </c>
      <c r="F72" s="35">
        <v>0</v>
      </c>
      <c r="G72" s="35">
        <v>0</v>
      </c>
      <c r="H72" s="36">
        <f t="shared" si="1"/>
        <v>0</v>
      </c>
    </row>
    <row r="73" spans="1:8" ht="15.75" x14ac:dyDescent="0.25">
      <c r="A73" s="15"/>
      <c r="B73" s="18" t="s">
        <v>74</v>
      </c>
      <c r="C73" s="35">
        <v>0</v>
      </c>
      <c r="D73" s="35">
        <v>0</v>
      </c>
      <c r="E73" s="39">
        <f t="shared" si="0"/>
        <v>0</v>
      </c>
      <c r="F73" s="35">
        <v>0</v>
      </c>
      <c r="G73" s="35">
        <v>0</v>
      </c>
      <c r="H73" s="36">
        <f t="shared" si="1"/>
        <v>0</v>
      </c>
    </row>
    <row r="74" spans="1:8" ht="15.75" x14ac:dyDescent="0.25">
      <c r="A74" s="15"/>
      <c r="B74" s="18" t="s">
        <v>75</v>
      </c>
      <c r="C74" s="35">
        <v>0</v>
      </c>
      <c r="D74" s="35">
        <v>0</v>
      </c>
      <c r="E74" s="39">
        <f t="shared" si="0"/>
        <v>0</v>
      </c>
      <c r="F74" s="35">
        <v>0</v>
      </c>
      <c r="G74" s="35">
        <v>0</v>
      </c>
      <c r="H74" s="36">
        <f t="shared" si="1"/>
        <v>0</v>
      </c>
    </row>
    <row r="75" spans="1:8" x14ac:dyDescent="0.25">
      <c r="A75" s="15" t="s">
        <v>11</v>
      </c>
      <c r="B75" s="12"/>
      <c r="C75" s="34">
        <f>SUM(C76:C81)</f>
        <v>107273333.31999999</v>
      </c>
      <c r="D75" s="34">
        <f>SUM(D76:D81)</f>
        <v>1833970</v>
      </c>
      <c r="E75" s="34">
        <f t="shared" ref="E75:E83" si="2">C75+D75</f>
        <v>109107303.31999999</v>
      </c>
      <c r="F75" s="34">
        <f>SUM(F76:F81)</f>
        <v>105167327.47000001</v>
      </c>
      <c r="G75" s="34">
        <f>SUM(G76:G81)</f>
        <v>105167327.47000001</v>
      </c>
      <c r="H75" s="34">
        <f t="shared" si="1"/>
        <v>3939975.8499999791</v>
      </c>
    </row>
    <row r="76" spans="1:8" s="19" customFormat="1" ht="15.75" x14ac:dyDescent="0.25">
      <c r="A76" s="17"/>
      <c r="B76" s="26" t="s">
        <v>65</v>
      </c>
      <c r="C76" s="35">
        <v>39853333.32</v>
      </c>
      <c r="D76" s="35">
        <v>5038970</v>
      </c>
      <c r="E76" s="39">
        <f t="shared" si="2"/>
        <v>44892303.32</v>
      </c>
      <c r="F76" s="35">
        <v>44891877.710000001</v>
      </c>
      <c r="G76" s="35">
        <v>44891877.710000001</v>
      </c>
      <c r="H76" s="36">
        <f t="shared" ref="H76:H83" si="3">E76-F76</f>
        <v>425.60999999940395</v>
      </c>
    </row>
    <row r="77" spans="1:8" s="19" customFormat="1" ht="15.75" x14ac:dyDescent="0.25">
      <c r="A77" s="20"/>
      <c r="B77" s="26" t="s">
        <v>66</v>
      </c>
      <c r="C77" s="35">
        <v>52500000</v>
      </c>
      <c r="D77" s="35">
        <v>1977000</v>
      </c>
      <c r="E77" s="39">
        <f t="shared" si="2"/>
        <v>54477000</v>
      </c>
      <c r="F77" s="35">
        <v>54477000</v>
      </c>
      <c r="G77" s="35">
        <v>54477000</v>
      </c>
      <c r="H77" s="36">
        <f t="shared" si="3"/>
        <v>0</v>
      </c>
    </row>
    <row r="78" spans="1:8" s="19" customFormat="1" ht="15.75" x14ac:dyDescent="0.25">
      <c r="A78" s="20"/>
      <c r="B78" s="26" t="s">
        <v>67</v>
      </c>
      <c r="C78" s="35">
        <v>0</v>
      </c>
      <c r="D78" s="35">
        <v>0</v>
      </c>
      <c r="E78" s="39">
        <f t="shared" si="2"/>
        <v>0</v>
      </c>
      <c r="F78" s="35">
        <v>0</v>
      </c>
      <c r="G78" s="35">
        <v>0</v>
      </c>
      <c r="H78" s="36">
        <f t="shared" si="3"/>
        <v>0</v>
      </c>
    </row>
    <row r="79" spans="1:8" s="19" customFormat="1" ht="15.75" x14ac:dyDescent="0.25">
      <c r="A79" s="20"/>
      <c r="B79" s="26" t="s">
        <v>68</v>
      </c>
      <c r="C79" s="35">
        <v>420000</v>
      </c>
      <c r="D79" s="35">
        <v>958000</v>
      </c>
      <c r="E79" s="39">
        <f t="shared" si="2"/>
        <v>1378000</v>
      </c>
      <c r="F79" s="35">
        <v>745491.31</v>
      </c>
      <c r="G79" s="35">
        <v>745491.31</v>
      </c>
      <c r="H79" s="36">
        <f t="shared" si="3"/>
        <v>632508.68999999994</v>
      </c>
    </row>
    <row r="80" spans="1:8" s="19" customFormat="1" ht="15.75" x14ac:dyDescent="0.25">
      <c r="A80" s="20"/>
      <c r="B80" s="26" t="s">
        <v>69</v>
      </c>
      <c r="C80" s="35">
        <v>14400000</v>
      </c>
      <c r="D80" s="35">
        <v>-6790000</v>
      </c>
      <c r="E80" s="39">
        <f t="shared" si="2"/>
        <v>7610000</v>
      </c>
      <c r="F80" s="35">
        <v>4335937.29</v>
      </c>
      <c r="G80" s="35">
        <v>4335937.29</v>
      </c>
      <c r="H80" s="36">
        <f t="shared" si="3"/>
        <v>3274062.71</v>
      </c>
    </row>
    <row r="81" spans="1:8" s="19" customFormat="1" ht="15.75" x14ac:dyDescent="0.25">
      <c r="A81" s="21"/>
      <c r="B81" s="26" t="s">
        <v>70</v>
      </c>
      <c r="C81" s="35">
        <v>100000</v>
      </c>
      <c r="D81" s="35">
        <v>650000</v>
      </c>
      <c r="E81" s="39">
        <f t="shared" si="2"/>
        <v>750000</v>
      </c>
      <c r="F81" s="35">
        <v>717021.16</v>
      </c>
      <c r="G81" s="35">
        <v>717021.16</v>
      </c>
      <c r="H81" s="36">
        <f t="shared" si="3"/>
        <v>32978.839999999967</v>
      </c>
    </row>
    <row r="82" spans="1:8" ht="7.5" customHeight="1" x14ac:dyDescent="0.25">
      <c r="C82" s="37"/>
      <c r="D82" s="37"/>
      <c r="E82" s="37"/>
      <c r="F82" s="37"/>
      <c r="G82" s="37"/>
      <c r="H82" s="37"/>
    </row>
    <row r="83" spans="1:8" x14ac:dyDescent="0.25">
      <c r="A83" s="43" t="s">
        <v>71</v>
      </c>
      <c r="B83" s="44"/>
      <c r="C83" s="38">
        <f>C11+C19+C29+C39+C49+C59+C63+C71+C75</f>
        <v>5317778688</v>
      </c>
      <c r="D83" s="38">
        <f>D11+D19+D29+D39+D49+D59+D63+D71+D75</f>
        <v>601458833.99999988</v>
      </c>
      <c r="E83" s="38">
        <f t="shared" si="2"/>
        <v>5919237522</v>
      </c>
      <c r="F83" s="38">
        <f>F11+F19+F29+F39+F49+F59+F63+F71+F75</f>
        <v>5352518971.3200006</v>
      </c>
      <c r="G83" s="38">
        <f>G11+G19+G29+G39+G49+G59+G63+G71+G75</f>
        <v>5129298515.0200005</v>
      </c>
      <c r="H83" s="38">
        <f t="shared" si="3"/>
        <v>566718550.67999935</v>
      </c>
    </row>
    <row r="87" spans="1:8" ht="30.75" customHeight="1" x14ac:dyDescent="0.25">
      <c r="B87" s="28"/>
    </row>
    <row r="88" spans="1:8" ht="19.5" customHeight="1" x14ac:dyDescent="0.35">
      <c r="B88" s="58" t="s">
        <v>87</v>
      </c>
      <c r="D88" s="45"/>
      <c r="E88" s="45"/>
      <c r="F88" s="59" t="s">
        <v>88</v>
      </c>
      <c r="G88" s="59"/>
      <c r="H88" s="59"/>
    </row>
    <row r="89" spans="1:8" ht="15.75" x14ac:dyDescent="0.25">
      <c r="B89" s="58" t="s">
        <v>89</v>
      </c>
      <c r="E89" s="4"/>
      <c r="F89" s="60" t="s">
        <v>90</v>
      </c>
      <c r="G89" s="60"/>
      <c r="H89" s="60"/>
    </row>
    <row r="90" spans="1:8" ht="33.75" x14ac:dyDescent="0.25">
      <c r="C90" s="33" t="s">
        <v>91</v>
      </c>
      <c r="E90" s="4"/>
    </row>
    <row r="92" spans="1:8" x14ac:dyDescent="0.25">
      <c r="B92" s="61" t="s">
        <v>84</v>
      </c>
    </row>
  </sheetData>
  <mergeCells count="11">
    <mergeCell ref="F89:H89"/>
    <mergeCell ref="F88:H88"/>
    <mergeCell ref="A1:H1"/>
    <mergeCell ref="A2:H2"/>
    <mergeCell ref="A3:H3"/>
    <mergeCell ref="A83:B83"/>
    <mergeCell ref="D88:E88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Anielka Yanet Arias Rivera</cp:lastModifiedBy>
  <cp:lastPrinted>2017-03-27T20:19:43Z</cp:lastPrinted>
  <dcterms:created xsi:type="dcterms:W3CDTF">2010-12-03T18:40:30Z</dcterms:created>
  <dcterms:modified xsi:type="dcterms:W3CDTF">2017-03-27T20:19:45Z</dcterms:modified>
</cp:coreProperties>
</file>