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0" windowWidth="19815" windowHeight="6510" activeTab="2"/>
  </bookViews>
  <sheets>
    <sheet name="Estadísticas enero 2024" sheetId="1" r:id="rId1"/>
    <sheet name="Estadísticas febrero 2024" sheetId="2" r:id="rId2"/>
    <sheet name="Estadísticas Marzo 2024" sheetId="3" r:id="rId3"/>
  </sheets>
  <externalReferences>
    <externalReference r:id="rId4"/>
  </externalReferences>
  <definedNames>
    <definedName name="_xlnm.Print_Area" localSheetId="0">'Estadísticas enero 2024'!$B$2:$Q$254</definedName>
    <definedName name="_xlnm.Print_Area" localSheetId="1">'Estadísticas febrero 2024'!$B$2:$Q$254</definedName>
    <definedName name="_xlnm.Print_Area" localSheetId="2">'Estadísticas Marzo 2024'!$B$2:$Q$254</definedName>
  </definedNames>
  <calcPr calcId="145621" iterateDelta="1E-4"/>
</workbook>
</file>

<file path=xl/calcChain.xml><?xml version="1.0" encoding="utf-8"?>
<calcChain xmlns="http://schemas.openxmlformats.org/spreadsheetml/2006/main">
  <c r="L22" i="3" l="1"/>
  <c r="K23" i="3" s="1"/>
  <c r="F22" i="3"/>
  <c r="I224" i="3"/>
  <c r="J221" i="3" s="1"/>
  <c r="E222" i="3"/>
  <c r="E221" i="3"/>
  <c r="J220" i="3"/>
  <c r="E220" i="3"/>
  <c r="J193" i="3"/>
  <c r="E193" i="3"/>
  <c r="J192" i="3"/>
  <c r="E192" i="3"/>
  <c r="J191" i="3"/>
  <c r="E191" i="3"/>
  <c r="J190" i="3"/>
  <c r="J195" i="3" s="1"/>
  <c r="E190" i="3"/>
  <c r="I166" i="3"/>
  <c r="J163" i="3" s="1"/>
  <c r="E163" i="3"/>
  <c r="E162" i="3"/>
  <c r="E161" i="3"/>
  <c r="J108" i="3"/>
  <c r="J107" i="3"/>
  <c r="J106" i="3"/>
  <c r="J105" i="3"/>
  <c r="J104" i="3"/>
  <c r="J61" i="3"/>
  <c r="M58" i="3" s="1"/>
  <c r="M59" i="3"/>
  <c r="E59" i="3"/>
  <c r="E58" i="3"/>
  <c r="M57" i="3"/>
  <c r="E57" i="3"/>
  <c r="E56" i="3"/>
  <c r="E55" i="3"/>
  <c r="E54" i="3"/>
  <c r="M53" i="3"/>
  <c r="E53" i="3"/>
  <c r="E52" i="3"/>
  <c r="M51" i="3"/>
  <c r="E51" i="3"/>
  <c r="E50" i="3"/>
  <c r="M49" i="3"/>
  <c r="E49" i="3"/>
  <c r="E48" i="3"/>
  <c r="E47" i="3"/>
  <c r="E46" i="3"/>
  <c r="M45" i="3"/>
  <c r="E45" i="3"/>
  <c r="E44" i="3"/>
  <c r="J23" i="3"/>
  <c r="D23" i="3"/>
  <c r="J222" i="3" l="1"/>
  <c r="J219" i="3"/>
  <c r="J224" i="3" s="1"/>
  <c r="J162" i="3"/>
  <c r="J164" i="3"/>
  <c r="J110" i="3"/>
  <c r="M47" i="3"/>
  <c r="M55" i="3"/>
  <c r="E23" i="3"/>
  <c r="H23" i="3"/>
  <c r="C23" i="3"/>
  <c r="I23" i="3"/>
  <c r="M44" i="3"/>
  <c r="M46" i="3"/>
  <c r="M48" i="3"/>
  <c r="M50" i="3"/>
  <c r="M52" i="3"/>
  <c r="M54" i="3"/>
  <c r="M56" i="3"/>
  <c r="J161" i="3"/>
  <c r="L22" i="2"/>
  <c r="F22" i="2"/>
  <c r="I224" i="2"/>
  <c r="J222" i="2" s="1"/>
  <c r="E222" i="2"/>
  <c r="E221" i="2"/>
  <c r="J220" i="2"/>
  <c r="E220" i="2"/>
  <c r="J193" i="2"/>
  <c r="E193" i="2"/>
  <c r="J192" i="2"/>
  <c r="E192" i="2"/>
  <c r="J191" i="2"/>
  <c r="E191" i="2"/>
  <c r="J190" i="2"/>
  <c r="E190" i="2"/>
  <c r="I166" i="2"/>
  <c r="J163" i="2" s="1"/>
  <c r="J164" i="2"/>
  <c r="E163" i="2"/>
  <c r="E162" i="2"/>
  <c r="E161" i="2"/>
  <c r="J108" i="2"/>
  <c r="J107" i="2"/>
  <c r="J106" i="2"/>
  <c r="J105" i="2"/>
  <c r="J104" i="2"/>
  <c r="J61" i="2"/>
  <c r="M59" i="2"/>
  <c r="E59" i="2"/>
  <c r="M58" i="2"/>
  <c r="E58" i="2"/>
  <c r="M57" i="2"/>
  <c r="E57" i="2"/>
  <c r="M56" i="2"/>
  <c r="E56" i="2"/>
  <c r="M55" i="2"/>
  <c r="E55" i="2"/>
  <c r="M54" i="2"/>
  <c r="E54" i="2"/>
  <c r="M53" i="2"/>
  <c r="E53" i="2"/>
  <c r="M52" i="2"/>
  <c r="E52" i="2"/>
  <c r="M51" i="2"/>
  <c r="E51" i="2"/>
  <c r="M50" i="2"/>
  <c r="E50" i="2"/>
  <c r="M49" i="2"/>
  <c r="E49" i="2"/>
  <c r="M48" i="2"/>
  <c r="E48" i="2"/>
  <c r="M47" i="2"/>
  <c r="E47" i="2"/>
  <c r="M46" i="2"/>
  <c r="E46" i="2"/>
  <c r="M45" i="2"/>
  <c r="E45" i="2"/>
  <c r="M44" i="2"/>
  <c r="M61" i="2" s="1"/>
  <c r="E44" i="2"/>
  <c r="K23" i="2"/>
  <c r="J23" i="2"/>
  <c r="D23" i="2"/>
  <c r="J166" i="3" l="1"/>
  <c r="L23" i="3"/>
  <c r="M61" i="3"/>
  <c r="J219" i="2"/>
  <c r="J221" i="2"/>
  <c r="J195" i="2"/>
  <c r="J110" i="2"/>
  <c r="J224" i="2"/>
  <c r="H23" i="2"/>
  <c r="J162" i="2"/>
  <c r="E23" i="2"/>
  <c r="C23" i="2"/>
  <c r="I23" i="2"/>
  <c r="J161" i="2"/>
  <c r="J166" i="2" s="1"/>
  <c r="L22" i="1"/>
  <c r="L23" i="2" l="1"/>
  <c r="I224" i="1"/>
  <c r="J222" i="1" s="1"/>
  <c r="E222" i="1"/>
  <c r="E221" i="1"/>
  <c r="E220" i="1"/>
  <c r="J193" i="1"/>
  <c r="E193" i="1"/>
  <c r="J192" i="1"/>
  <c r="J195" i="1" s="1"/>
  <c r="E192" i="1"/>
  <c r="J191" i="1"/>
  <c r="E191" i="1"/>
  <c r="J190" i="1"/>
  <c r="E190" i="1"/>
  <c r="I166" i="1"/>
  <c r="J162" i="1" s="1"/>
  <c r="J164" i="1"/>
  <c r="J163" i="1"/>
  <c r="E163" i="1"/>
  <c r="E162" i="1"/>
  <c r="J161" i="1"/>
  <c r="J166" i="1" s="1"/>
  <c r="E161" i="1"/>
  <c r="J108" i="1"/>
  <c r="J107" i="1"/>
  <c r="J106" i="1"/>
  <c r="J105" i="1"/>
  <c r="J104" i="1"/>
  <c r="J61" i="1"/>
  <c r="M59" i="1"/>
  <c r="E59" i="1"/>
  <c r="M58" i="1"/>
  <c r="E58" i="1"/>
  <c r="M57" i="1"/>
  <c r="E57" i="1"/>
  <c r="M56" i="1"/>
  <c r="E56" i="1"/>
  <c r="M55" i="1"/>
  <c r="E55" i="1"/>
  <c r="M54" i="1"/>
  <c r="E54" i="1"/>
  <c r="M53" i="1"/>
  <c r="E53" i="1"/>
  <c r="M52" i="1"/>
  <c r="E52" i="1"/>
  <c r="M51" i="1"/>
  <c r="E51" i="1"/>
  <c r="M50" i="1"/>
  <c r="E50" i="1"/>
  <c r="M49" i="1"/>
  <c r="E49" i="1"/>
  <c r="M48" i="1"/>
  <c r="E48" i="1"/>
  <c r="M47" i="1"/>
  <c r="E47" i="1"/>
  <c r="M46" i="1"/>
  <c r="E46" i="1"/>
  <c r="M45" i="1"/>
  <c r="E45" i="1"/>
  <c r="M44" i="1"/>
  <c r="M61" i="1" s="1"/>
  <c r="E44" i="1"/>
  <c r="K23" i="1"/>
  <c r="J23" i="1"/>
  <c r="I23" i="1"/>
  <c r="H23" i="1"/>
  <c r="L23" i="1" s="1"/>
  <c r="F22" i="1"/>
  <c r="C23" i="1" s="1"/>
  <c r="J221" i="1" l="1"/>
  <c r="J219" i="1"/>
  <c r="J220" i="1"/>
  <c r="J110" i="1"/>
  <c r="D23" i="1"/>
  <c r="E23" i="1"/>
  <c r="J224" i="1" l="1"/>
</calcChain>
</file>

<file path=xl/sharedStrings.xml><?xml version="1.0" encoding="utf-8"?>
<sst xmlns="http://schemas.openxmlformats.org/spreadsheetml/2006/main" count="162" uniqueCount="44">
  <si>
    <t>SOLICITUDES POR TIPO</t>
  </si>
  <si>
    <t>SOLICITUD POR GÉNERO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</si>
  <si>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</si>
  <si>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</si>
  <si>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</si>
  <si>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</si>
  <si>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</si>
  <si>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</si>
  <si>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</si>
  <si>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</si>
  <si>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</si>
  <si>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</si>
  <si>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</si>
  <si>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</si>
  <si>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</si>
  <si>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</si>
  <si>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</si>
  <si>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</si>
  <si>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</si>
  <si>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</si>
  <si>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</si>
  <si>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</si>
  <si>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</si>
  <si>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</si>
  <si>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</si>
  <si>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</si>
  <si>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</si>
  <si>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</si>
  <si>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</si>
  <si>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</si>
  <si>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</si>
  <si>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</si>
  <si>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</si>
  <si>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</si>
  <si>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</si>
  <si>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</si>
  <si>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</si>
  <si>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   </t>
  </si>
  <si>
    <t>Debido a que las solicitudes de información se derivan a diversas de dependencias, el número no es coincidente con el total de solicitudes respondidas.</t>
  </si>
  <si>
    <t>PNT</t>
  </si>
  <si>
    <t>VÍA PNT</t>
  </si>
  <si>
    <t>INFORMACIÓN ESTADÍSTICA ENERO  2024</t>
  </si>
  <si>
    <t>INFORMACIÓN ESTADÍSTICA FEBRERO  2024</t>
  </si>
  <si>
    <t>INFORMACIÓN ESTADÍSTICA MARZO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</si>
</sst>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8"/>
      <color rgb="FF000000"/>
      <name val="Century Gothic"/>
      <family val="2"/>
      <charset val="1"/>
    </font>
    <font>
      <sz val="10"/>
      <color rgb="FF000000"/>
      <name val="Century Gothic"/>
      <family val="2"/>
      <charset val="1"/>
    </font>
    <font>
      <sz val="10"/>
      <name val="Century Gothic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Century Gothic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EECE1"/>
        <bgColor rgb="FFEBF1DE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4" fillId="0" borderId="0"/>
    <xf numFmtId="9" fontId="25" fillId="0" borderId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79">
    <xf numFmtId="0" fontId="0" fillId="0" borderId="0" xfId="0"/>
    <xf numFmtId="0" fontId="0" fillId="2" borderId="0" xfId="0" applyFill="1"/>
    <xf numFmtId="0" fontId="0" fillId="3" borderId="3" xfId="0" applyFill="1" applyBorder="1"/>
    <xf numFmtId="0" fontId="3" fillId="3" borderId="6" xfId="0" applyFont="1" applyFill="1" applyBorder="1" applyAlignment="1"/>
    <xf numFmtId="0" fontId="0" fillId="4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0" fillId="4" borderId="0" xfId="0" applyFill="1" applyAlignment="1"/>
    <xf numFmtId="0" fontId="7" fillId="2" borderId="0" xfId="0" applyFont="1" applyFill="1"/>
    <xf numFmtId="0" fontId="7" fillId="4" borderId="0" xfId="0" applyFont="1" applyFill="1"/>
    <xf numFmtId="0" fontId="7" fillId="0" borderId="0" xfId="0" applyFont="1"/>
    <xf numFmtId="9" fontId="0" fillId="6" borderId="11" xfId="1" applyFont="1" applyFill="1" applyBorder="1" applyAlignment="1">
      <alignment wrapText="1"/>
    </xf>
    <xf numFmtId="0" fontId="5" fillId="6" borderId="10" xfId="0" applyFont="1" applyFill="1" applyBorder="1"/>
    <xf numFmtId="9" fontId="5" fillId="6" borderId="10" xfId="0" applyNumberFormat="1" applyFont="1" applyFill="1" applyBorder="1"/>
    <xf numFmtId="0" fontId="0" fillId="6" borderId="13" xfId="0" applyFill="1" applyBorder="1" applyAlignment="1">
      <alignment horizontal="center"/>
    </xf>
    <xf numFmtId="0" fontId="2" fillId="6" borderId="10" xfId="0" applyFont="1" applyFill="1" applyBorder="1"/>
    <xf numFmtId="0" fontId="0" fillId="6" borderId="14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9" fontId="0" fillId="6" borderId="17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9" fontId="5" fillId="6" borderId="10" xfId="1" applyFont="1" applyFill="1" applyBorder="1" applyAlignment="1">
      <alignment horizontal="right" wrapText="1"/>
    </xf>
    <xf numFmtId="0" fontId="2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2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4" borderId="0" xfId="0" applyFill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Border="1"/>
    <xf numFmtId="0" fontId="6" fillId="4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left" wrapText="1"/>
    </xf>
    <xf numFmtId="0" fontId="6" fillId="6" borderId="10" xfId="2" applyFont="1" applyFill="1" applyBorder="1" applyAlignment="1">
      <alignment horizontal="center"/>
    </xf>
    <xf numFmtId="0" fontId="5" fillId="6" borderId="10" xfId="0" applyFont="1" applyFill="1" applyBorder="1" applyAlignment="1"/>
    <xf numFmtId="9" fontId="0" fillId="4" borderId="0" xfId="1" applyFont="1" applyFill="1" applyBorder="1" applyAlignment="1">
      <alignment wrapText="1"/>
    </xf>
    <xf numFmtId="9" fontId="5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5" fillId="9" borderId="10" xfId="0" applyFont="1" applyFill="1" applyBorder="1" applyAlignment="1">
      <alignment horizontal="center"/>
    </xf>
    <xf numFmtId="0" fontId="0" fillId="0" borderId="0" xfId="0" applyFill="1"/>
    <xf numFmtId="0" fontId="11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4" borderId="0" xfId="0" applyFont="1" applyFill="1"/>
    <xf numFmtId="9" fontId="12" fillId="6" borderId="10" xfId="1" applyFont="1" applyFill="1" applyBorder="1" applyAlignment="1">
      <alignment horizontal="center"/>
    </xf>
    <xf numFmtId="9" fontId="12" fillId="6" borderId="7" xfId="1" applyFont="1" applyFill="1" applyBorder="1" applyAlignment="1">
      <alignment horizontal="center" vertical="center"/>
    </xf>
    <xf numFmtId="9" fontId="12" fillId="6" borderId="7" xfId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5" fillId="6" borderId="4" xfId="2" applyFont="1" applyFill="1" applyBorder="1" applyAlignment="1"/>
    <xf numFmtId="0" fontId="15" fillId="6" borderId="5" xfId="2" applyFont="1" applyFill="1" applyBorder="1" applyAlignment="1"/>
    <xf numFmtId="0" fontId="15" fillId="6" borderId="6" xfId="2" applyFont="1" applyFill="1" applyBorder="1" applyAlignment="1"/>
    <xf numFmtId="9" fontId="12" fillId="6" borderId="22" xfId="1" applyFont="1" applyFill="1" applyBorder="1" applyAlignment="1">
      <alignment horizontal="center"/>
    </xf>
    <xf numFmtId="0" fontId="15" fillId="6" borderId="7" xfId="2" applyFont="1" applyFill="1" applyBorder="1" applyAlignment="1"/>
    <xf numFmtId="0" fontId="15" fillId="6" borderId="8" xfId="2" applyFont="1" applyFill="1" applyBorder="1" applyAlignment="1"/>
    <xf numFmtId="0" fontId="15" fillId="6" borderId="9" xfId="2" applyFont="1" applyFill="1" applyBorder="1" applyAlignment="1"/>
    <xf numFmtId="0" fontId="15" fillId="6" borderId="2" xfId="2" applyFont="1" applyFill="1" applyBorder="1" applyAlignment="1"/>
    <xf numFmtId="0" fontId="15" fillId="6" borderId="2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6" fillId="6" borderId="2" xfId="2" applyFont="1" applyFill="1" applyBorder="1" applyAlignment="1"/>
    <xf numFmtId="0" fontId="18" fillId="6" borderId="7" xfId="0" applyFont="1" applyFill="1" applyBorder="1"/>
    <xf numFmtId="0" fontId="18" fillId="6" borderId="8" xfId="0" applyFont="1" applyFill="1" applyBorder="1"/>
    <xf numFmtId="0" fontId="13" fillId="6" borderId="8" xfId="0" applyFont="1" applyFill="1" applyBorder="1" applyAlignment="1"/>
    <xf numFmtId="9" fontId="13" fillId="6" borderId="17" xfId="1" applyFont="1" applyFill="1" applyBorder="1" applyAlignment="1">
      <alignment wrapText="1"/>
    </xf>
    <xf numFmtId="0" fontId="14" fillId="6" borderId="7" xfId="2" applyFont="1" applyFill="1" applyBorder="1"/>
    <xf numFmtId="0" fontId="14" fillId="6" borderId="8" xfId="2" applyFont="1" applyFill="1" applyBorder="1"/>
    <xf numFmtId="9" fontId="13" fillId="6" borderId="9" xfId="1" applyFont="1" applyFill="1" applyBorder="1" applyAlignment="1">
      <alignment wrapText="1"/>
    </xf>
    <xf numFmtId="0" fontId="13" fillId="0" borderId="0" xfId="0" applyFont="1"/>
    <xf numFmtId="0" fontId="13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right"/>
    </xf>
    <xf numFmtId="0" fontId="20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9" fontId="20" fillId="6" borderId="10" xfId="0" applyNumberFormat="1" applyFont="1" applyFill="1" applyBorder="1"/>
    <xf numFmtId="0" fontId="13" fillId="4" borderId="0" xfId="0" applyFont="1" applyFill="1" applyAlignment="1">
      <alignment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0" fillId="6" borderId="23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0" fillId="4" borderId="27" xfId="0" applyFill="1" applyBorder="1"/>
    <xf numFmtId="0" fontId="0" fillId="4" borderId="28" xfId="0" applyFill="1" applyBorder="1"/>
    <xf numFmtId="0" fontId="22" fillId="12" borderId="10" xfId="0" applyFont="1" applyFill="1" applyBorder="1" applyAlignment="1" applyProtection="1">
      <alignment horizontal="center"/>
    </xf>
    <xf numFmtId="0" fontId="0" fillId="12" borderId="21" xfId="0" applyFill="1" applyBorder="1" applyAlignment="1" applyProtection="1">
      <alignment horizontal="center"/>
    </xf>
    <xf numFmtId="0" fontId="0" fillId="12" borderId="20" xfId="0" applyFill="1" applyBorder="1" applyAlignment="1" applyProtection="1">
      <alignment horizontal="center"/>
    </xf>
    <xf numFmtId="0" fontId="0" fillId="12" borderId="25" xfId="0" applyFill="1" applyBorder="1" applyAlignment="1" applyProtection="1">
      <alignment horizontal="center"/>
    </xf>
    <xf numFmtId="0" fontId="0" fillId="12" borderId="14" xfId="0" applyFill="1" applyBorder="1" applyAlignment="1" applyProtection="1">
      <alignment horizontal="center"/>
    </xf>
    <xf numFmtId="0" fontId="21" fillId="12" borderId="7" xfId="0" applyFont="1" applyFill="1" applyBorder="1" applyAlignment="1" applyProtection="1">
      <alignment horizontal="center"/>
    </xf>
    <xf numFmtId="0" fontId="26" fillId="12" borderId="10" xfId="0" applyFont="1" applyFill="1" applyBorder="1" applyAlignment="1" applyProtection="1">
      <alignment horizontal="center"/>
    </xf>
    <xf numFmtId="0" fontId="21" fillId="12" borderId="10" xfId="0" applyFont="1" applyFill="1" applyBorder="1" applyAlignment="1" applyProtection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21" fillId="12" borderId="10" xfId="0" applyFont="1" applyFill="1" applyBorder="1" applyAlignment="1" applyProtection="1">
      <alignment horizontal="center"/>
    </xf>
    <xf numFmtId="0" fontId="23" fillId="12" borderId="10" xfId="28" applyFont="1" applyFill="1" applyBorder="1" applyAlignment="1" applyProtection="1">
      <alignment horizontal="center"/>
    </xf>
    <xf numFmtId="0" fontId="24" fillId="12" borderId="10" xfId="28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21" fillId="12" borderId="10" xfId="0" applyFont="1" applyFill="1" applyBorder="1" applyAlignment="1" applyProtection="1">
      <alignment horizontal="center"/>
    </xf>
    <xf numFmtId="0" fontId="6" fillId="6" borderId="19" xfId="2" applyFont="1" applyFill="1" applyBorder="1" applyAlignment="1">
      <alignment horizontal="left" wrapText="1"/>
    </xf>
    <xf numFmtId="0" fontId="6" fillId="6" borderId="20" xfId="2" applyFont="1" applyFill="1" applyBorder="1" applyAlignment="1">
      <alignment horizontal="left" wrapText="1"/>
    </xf>
    <xf numFmtId="0" fontId="21" fillId="12" borderId="22" xfId="0" applyFont="1" applyFill="1" applyBorder="1" applyAlignment="1" applyProtection="1">
      <alignment horizontal="center"/>
    </xf>
    <xf numFmtId="0" fontId="21" fillId="12" borderId="10" xfId="0" applyFont="1" applyFill="1" applyBorder="1" applyAlignment="1" applyProtection="1">
      <alignment horizontal="center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4" fillId="6" borderId="7" xfId="2" applyFont="1" applyFill="1" applyBorder="1" applyAlignment="1">
      <alignment horizontal="left" vertical="center" wrapText="1"/>
    </xf>
    <xf numFmtId="0" fontId="14" fillId="6" borderId="8" xfId="2" applyFont="1" applyFill="1" applyBorder="1" applyAlignment="1">
      <alignment horizontal="left" vertical="center" wrapText="1"/>
    </xf>
    <xf numFmtId="0" fontId="14" fillId="6" borderId="9" xfId="2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6" fillId="6" borderId="24" xfId="2" applyFont="1" applyFill="1" applyBorder="1" applyAlignment="1">
      <alignment horizontal="left" wrapText="1"/>
    </xf>
    <xf numFmtId="0" fontId="6" fillId="6" borderId="25" xfId="2" applyFont="1" applyFill="1" applyBorder="1" applyAlignment="1">
      <alignment horizontal="left" wrapText="1"/>
    </xf>
    <xf numFmtId="0" fontId="6" fillId="6" borderId="12" xfId="2" applyFont="1" applyFill="1" applyBorder="1" applyAlignment="1">
      <alignment horizontal="left" wrapText="1"/>
    </xf>
    <xf numFmtId="0" fontId="6" fillId="6" borderId="26" xfId="2" applyFont="1" applyFill="1" applyBorder="1" applyAlignment="1">
      <alignment horizontal="left" wrapText="1"/>
    </xf>
  </cellXfs>
  <cellStyles count="36">
    <cellStyle name="Normal" xfId="0" builtinId="0"/>
    <cellStyle name="Normal 10" xfId="3"/>
    <cellStyle name="Normal 10 2" xfId="21"/>
    <cellStyle name="Normal 11" xfId="4"/>
    <cellStyle name="Normal 11 2" xfId="22"/>
    <cellStyle name="Normal 12" xfId="5"/>
    <cellStyle name="Normal 12 2" xfId="23"/>
    <cellStyle name="Normal 13" xfId="6"/>
    <cellStyle name="Normal 13 2" xfId="24"/>
    <cellStyle name="Normal 14" xfId="7"/>
    <cellStyle name="Normal 14 2" xfId="25"/>
    <cellStyle name="Normal 15" xfId="8"/>
    <cellStyle name="Normal 15 2" xfId="26"/>
    <cellStyle name="Normal 16" xfId="9"/>
    <cellStyle name="Normal 16 2" xfId="27"/>
    <cellStyle name="Normal 17" xfId="18"/>
    <cellStyle name="Normal 2" xfId="2"/>
    <cellStyle name="Normal 2 2" xfId="10"/>
    <cellStyle name="Normal 2 2 2" xfId="28"/>
    <cellStyle name="Normal 2 3" xfId="19"/>
    <cellStyle name="Normal 3" xfId="11"/>
    <cellStyle name="Normal 3 2" xfId="29"/>
    <cellStyle name="Normal 4" xfId="12"/>
    <cellStyle name="Normal 4 2" xfId="30"/>
    <cellStyle name="Normal 5" xfId="13"/>
    <cellStyle name="Normal 5 2" xfId="31"/>
    <cellStyle name="Normal 6" xfId="14"/>
    <cellStyle name="Normal 6 2" xfId="32"/>
    <cellStyle name="Normal 7" xfId="15"/>
    <cellStyle name="Normal 7 2" xfId="33"/>
    <cellStyle name="Normal 8" xfId="16"/>
    <cellStyle name="Normal 8 2" xfId="34"/>
    <cellStyle name="Normal 9" xfId="17"/>
    <cellStyle name="Normal 9 2" xfId="35"/>
    <cellStyle name="Porcentaje" xfId="1" builtinId="5"/>
    <cellStyle name="Porcentaje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4031360"/>
        <c:axId val="124032896"/>
        <c:axId val="0"/>
      </c:bar3DChart>
      <c:catAx>
        <c:axId val="124031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4032896"/>
        <c:crosses val="autoZero"/>
        <c:auto val="1"/>
        <c:lblAlgn val="ctr"/>
        <c:lblOffset val="100"/>
        <c:noMultiLvlLbl val="0"/>
      </c:catAx>
      <c:valAx>
        <c:axId val="12403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4031360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0770048"/>
        <c:axId val="130771584"/>
        <c:axId val="0"/>
      </c:bar3DChart>
      <c:catAx>
        <c:axId val="130770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30771584"/>
        <c:crosses val="autoZero"/>
        <c:auto val="1"/>
        <c:lblAlgn val="ctr"/>
        <c:lblOffset val="100"/>
        <c:noMultiLvlLbl val="0"/>
      </c:catAx>
      <c:valAx>
        <c:axId val="130771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077004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febrero 2024'!$D$103:$J$103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febrero 2024'!$E$104:$E$108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2024'!$G$104:$G$108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2024'!$E$104:$E$108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2024'!$H$104:$H$108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2024'!$E$104:$E$108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2024'!$I$104:$I$108</c:f>
              <c:numCache>
                <c:formatCode>General</c:formatCode>
                <c:ptCount val="5"/>
                <c:pt idx="0">
                  <c:v>4</c:v>
                </c:pt>
                <c:pt idx="1">
                  <c:v>18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3703936"/>
        <c:axId val="133709184"/>
        <c:axId val="0"/>
      </c:bar3DChart>
      <c:catAx>
        <c:axId val="13370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33709184"/>
        <c:crosses val="autoZero"/>
        <c:auto val="1"/>
        <c:lblAlgn val="ctr"/>
        <c:lblOffset val="100"/>
        <c:noMultiLvlLbl val="0"/>
      </c:catAx>
      <c:valAx>
        <c:axId val="133709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370393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febrero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2024'!$F$161:$F$164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febrero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2024'!$H$161:$H$164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febrero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2024'!$G$161:$G$164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febrero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2024'!$I$161:$I$164</c:f>
              <c:numCache>
                <c:formatCode>General</c:formatCode>
                <c:ptCount val="4"/>
                <c:pt idx="0">
                  <c:v>35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febrero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2024'!$J$161:$J$164</c:f>
              <c:numCache>
                <c:formatCode>0%</c:formatCode>
                <c:ptCount val="4"/>
                <c:pt idx="0">
                  <c:v>0.89743589743589747</c:v>
                </c:pt>
                <c:pt idx="1">
                  <c:v>0.10256410256410256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33827584"/>
        <c:axId val="133837568"/>
        <c:axId val="0"/>
      </c:bar3DChart>
      <c:catAx>
        <c:axId val="13382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33837568"/>
        <c:crosses val="autoZero"/>
        <c:auto val="1"/>
        <c:lblAlgn val="ctr"/>
        <c:lblOffset val="100"/>
        <c:noMultiLvlLbl val="0"/>
      </c:catAx>
      <c:valAx>
        <c:axId val="1338375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382758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2024'!$F$219:$F$222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2024'!$G$219:$G$222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2024'!$H$219:$H$222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febrero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2024'!$I$219:$I$222</c:f>
              <c:numCache>
                <c:formatCode>General</c:formatCode>
                <c:ptCount val="4"/>
                <c:pt idx="0">
                  <c:v>21</c:v>
                </c:pt>
                <c:pt idx="1">
                  <c:v>3</c:v>
                </c:pt>
                <c:pt idx="2">
                  <c:v>15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2024'!$J$219:$J$222</c:f>
              <c:numCache>
                <c:formatCode>0%</c:formatCode>
                <c:ptCount val="4"/>
                <c:pt idx="0">
                  <c:v>0.53846153846153844</c:v>
                </c:pt>
                <c:pt idx="1">
                  <c:v>7.6923076923076927E-2</c:v>
                </c:pt>
                <c:pt idx="2">
                  <c:v>0.38461538461538464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8350336"/>
        <c:axId val="158356224"/>
        <c:axId val="0"/>
      </c:bar3DChart>
      <c:catAx>
        <c:axId val="15835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58356224"/>
        <c:crosses val="autoZero"/>
        <c:auto val="1"/>
        <c:lblAlgn val="ctr"/>
        <c:lblOffset val="100"/>
        <c:noMultiLvlLbl val="0"/>
      </c:catAx>
      <c:valAx>
        <c:axId val="158356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835033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febrero 2024'!$C$21:$E$21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2024'!$C$22:$E$22</c:f>
              <c:numCache>
                <c:formatCode>General</c:formatCode>
                <c:ptCount val="3"/>
                <c:pt idx="0">
                  <c:v>21</c:v>
                </c:pt>
                <c:pt idx="1">
                  <c:v>15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2024'!$C$21:$E$21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2024'!$C$23:$E$23</c:f>
              <c:numCache>
                <c:formatCode>0%</c:formatCode>
                <c:ptCount val="3"/>
                <c:pt idx="0">
                  <c:v>0.53846153846153844</c:v>
                </c:pt>
                <c:pt idx="1">
                  <c:v>0.38461538461538464</c:v>
                </c:pt>
                <c:pt idx="2">
                  <c:v>7.6923076923076927E-2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8387200"/>
        <c:axId val="158397184"/>
        <c:axId val="0"/>
      </c:bar3DChart>
      <c:catAx>
        <c:axId val="158387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58397184"/>
        <c:crosses val="autoZero"/>
        <c:auto val="1"/>
        <c:lblAlgn val="ctr"/>
        <c:lblOffset val="100"/>
        <c:noMultiLvlLbl val="0"/>
      </c:catAx>
      <c:valAx>
        <c:axId val="158397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838720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febrero 2024'!$H$20:$O$20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febrero 2024'!$H$21:$K$21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2024'!$H$22:$K$22</c:f>
              <c:numCache>
                <c:formatCode>General</c:formatCode>
                <c:ptCount val="4"/>
                <c:pt idx="0">
                  <c:v>19</c:v>
                </c:pt>
                <c:pt idx="1">
                  <c:v>12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2024'!$H$21:$K$21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2024'!$H$23:$K$23</c:f>
              <c:numCache>
                <c:formatCode>0%</c:formatCode>
                <c:ptCount val="4"/>
                <c:pt idx="0">
                  <c:v>0.48717948717948717</c:v>
                </c:pt>
                <c:pt idx="1">
                  <c:v>0.30769230769230771</c:v>
                </c:pt>
                <c:pt idx="2">
                  <c:v>0</c:v>
                </c:pt>
                <c:pt idx="3">
                  <c:v>0.20512820512820512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8403968"/>
        <c:axId val="158436352"/>
        <c:axId val="0"/>
      </c:bar3DChart>
      <c:catAx>
        <c:axId val="15840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58436352"/>
        <c:crosses val="autoZero"/>
        <c:auto val="1"/>
        <c:lblAlgn val="ctr"/>
        <c:lblOffset val="100"/>
        <c:noMultiLvlLbl val="0"/>
      </c:catAx>
      <c:valAx>
        <c:axId val="158436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840396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febrero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2024'!$G$190:$G$193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febrero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2024'!$H$190:$H$193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febrero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2024'!$I$190:$I$193</c:f>
              <c:numCache>
                <c:formatCode>General</c:formatCode>
                <c:ptCount val="4"/>
                <c:pt idx="0">
                  <c:v>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febrero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2024'!$J$190:$J$193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8459776"/>
        <c:axId val="160907648"/>
        <c:axId val="0"/>
      </c:bar3DChart>
      <c:catAx>
        <c:axId val="158459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60907648"/>
        <c:crosses val="autoZero"/>
        <c:auto val="1"/>
        <c:lblAlgn val="ctr"/>
        <c:lblOffset val="100"/>
        <c:noMultiLvlLbl val="0"/>
      </c:catAx>
      <c:valAx>
        <c:axId val="160907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845977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2024'!$E$248:$E$254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2024'!$F$248:$F$254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2024'!$E$248:$E$254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2024'!$G$248:$G$254</c:f>
              <c:numCache>
                <c:formatCode>General</c:formatCode>
                <c:ptCount val="7"/>
                <c:pt idx="0">
                  <c:v>5</c:v>
                </c:pt>
                <c:pt idx="1">
                  <c:v>14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945664"/>
        <c:axId val="160947200"/>
        <c:axId val="0"/>
      </c:bar3DChart>
      <c:catAx>
        <c:axId val="16094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947200"/>
        <c:crosses val="autoZero"/>
        <c:auto val="1"/>
        <c:lblAlgn val="ctr"/>
        <c:lblOffset val="100"/>
        <c:noMultiLvlLbl val="0"/>
      </c:catAx>
      <c:valAx>
        <c:axId val="1609472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094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febrero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2024'!$F$44:$F$59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2024'!$G$44:$G$59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febrero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2024'!$H$44:$H$59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febrero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2024'!$I$44:$I$59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febrero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2024'!$J$44:$J$59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991104"/>
        <c:axId val="160992640"/>
        <c:axId val="0"/>
      </c:bar3DChart>
      <c:catAx>
        <c:axId val="16099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992640"/>
        <c:crosses val="autoZero"/>
        <c:auto val="1"/>
        <c:lblAlgn val="ctr"/>
        <c:lblOffset val="100"/>
        <c:noMultiLvlLbl val="0"/>
      </c:catAx>
      <c:valAx>
        <c:axId val="16099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99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6656000"/>
        <c:axId val="116657536"/>
        <c:axId val="0"/>
      </c:bar3DChart>
      <c:catAx>
        <c:axId val="116656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6657536"/>
        <c:crosses val="autoZero"/>
        <c:auto val="1"/>
        <c:lblAlgn val="ctr"/>
        <c:lblOffset val="100"/>
        <c:noMultiLvlLbl val="0"/>
      </c:catAx>
      <c:valAx>
        <c:axId val="116657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6656000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enero 2024'!$D$103:$J$103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enero 2024'!$E$104:$E$108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2024'!$G$104:$G$108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2024'!$E$104:$E$108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2024'!$H$104:$H$108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2024'!$E$104:$E$108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2024'!$I$104:$I$108</c:f>
              <c:numCache>
                <c:formatCode>General</c:formatCode>
                <c:ptCount val="5"/>
                <c:pt idx="0">
                  <c:v>4</c:v>
                </c:pt>
                <c:pt idx="1">
                  <c:v>18</c:v>
                </c:pt>
                <c:pt idx="2">
                  <c:v>28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3799040"/>
        <c:axId val="123808384"/>
        <c:axId val="0"/>
      </c:bar3DChart>
      <c:catAx>
        <c:axId val="12379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23808384"/>
        <c:crosses val="autoZero"/>
        <c:auto val="1"/>
        <c:lblAlgn val="ctr"/>
        <c:lblOffset val="100"/>
        <c:noMultiLvlLbl val="0"/>
      </c:catAx>
      <c:valAx>
        <c:axId val="123808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379904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Marzo 2024'!$D$103:$J$103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Marzo 2024'!$E$104:$E$108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2024'!$G$104:$G$108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2024'!$E$104:$E$108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2024'!$H$104:$H$108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2024'!$E$104:$E$108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2024'!$I$104:$I$108</c:f>
              <c:numCache>
                <c:formatCode>General</c:formatCode>
                <c:ptCount val="5"/>
                <c:pt idx="0">
                  <c:v>0</c:v>
                </c:pt>
                <c:pt idx="1">
                  <c:v>11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0869120"/>
        <c:axId val="110879104"/>
        <c:axId val="0"/>
      </c:bar3DChart>
      <c:catAx>
        <c:axId val="11086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0879104"/>
        <c:crosses val="autoZero"/>
        <c:auto val="1"/>
        <c:lblAlgn val="ctr"/>
        <c:lblOffset val="100"/>
        <c:noMultiLvlLbl val="0"/>
      </c:catAx>
      <c:valAx>
        <c:axId val="110879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08691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Marzo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2024'!$F$161:$F$164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Marzo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2024'!$H$161:$H$164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Marzo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2024'!$G$161:$G$164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Marzo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2024'!$I$161:$I$164</c:f>
              <c:numCache>
                <c:formatCode>General</c:formatCode>
                <c:ptCount val="4"/>
                <c:pt idx="0">
                  <c:v>20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Marzo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2024'!$J$161:$J$164</c:f>
              <c:numCache>
                <c:formatCode>0%</c:formatCode>
                <c:ptCount val="4"/>
                <c:pt idx="0">
                  <c:v>0.95238095238095233</c:v>
                </c:pt>
                <c:pt idx="1">
                  <c:v>4.7619047619047616E-2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6797440"/>
        <c:axId val="116798976"/>
        <c:axId val="0"/>
      </c:bar3DChart>
      <c:catAx>
        <c:axId val="1167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6798976"/>
        <c:crosses val="autoZero"/>
        <c:auto val="1"/>
        <c:lblAlgn val="ctr"/>
        <c:lblOffset val="100"/>
        <c:noMultiLvlLbl val="0"/>
      </c:catAx>
      <c:valAx>
        <c:axId val="116798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679744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2024'!$F$219:$F$222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2024'!$G$219:$G$222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2024'!$H$219:$H$222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Marzo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2024'!$I$219:$I$222</c:f>
              <c:numCache>
                <c:formatCode>General</c:formatCode>
                <c:ptCount val="4"/>
                <c:pt idx="0">
                  <c:v>12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2024'!$J$219:$J$222</c:f>
              <c:numCache>
                <c:formatCode>0%</c:formatCode>
                <c:ptCount val="4"/>
                <c:pt idx="0">
                  <c:v>0.5714285714285714</c:v>
                </c:pt>
                <c:pt idx="1">
                  <c:v>0.42857142857142855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9193984"/>
        <c:axId val="119195520"/>
        <c:axId val="0"/>
      </c:bar3DChart>
      <c:catAx>
        <c:axId val="11919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9195520"/>
        <c:crosses val="autoZero"/>
        <c:auto val="1"/>
        <c:lblAlgn val="ctr"/>
        <c:lblOffset val="100"/>
        <c:noMultiLvlLbl val="0"/>
      </c:catAx>
      <c:valAx>
        <c:axId val="119195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919398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Marzo 2024'!$C$21:$E$21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Marzo 2024'!$C$22:$E$22</c:f>
              <c:numCache>
                <c:formatCode>General</c:formatCode>
                <c:ptCount val="3"/>
                <c:pt idx="0">
                  <c:v>12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2024'!$C$21:$E$21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Marzo 2024'!$C$23:$E$23</c:f>
              <c:numCache>
                <c:formatCode>0%</c:formatCode>
                <c:ptCount val="3"/>
                <c:pt idx="0">
                  <c:v>0.5714285714285714</c:v>
                </c:pt>
                <c:pt idx="1">
                  <c:v>0.42857142857142855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9448704"/>
        <c:axId val="119450240"/>
        <c:axId val="0"/>
      </c:bar3DChart>
      <c:catAx>
        <c:axId val="119448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9450240"/>
        <c:crosses val="autoZero"/>
        <c:auto val="1"/>
        <c:lblAlgn val="ctr"/>
        <c:lblOffset val="100"/>
        <c:noMultiLvlLbl val="0"/>
      </c:catAx>
      <c:valAx>
        <c:axId val="1194502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944870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Marzo 2024'!$H$20:$O$20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Marzo 2024'!$H$21:$K$21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Marzo 2024'!$H$22:$K$22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2024'!$H$21:$K$21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Marzo 2024'!$H$23:$K$23</c:f>
              <c:numCache>
                <c:formatCode>0%</c:formatCode>
                <c:ptCount val="4"/>
                <c:pt idx="0">
                  <c:v>0.47619047619047616</c:v>
                </c:pt>
                <c:pt idx="1">
                  <c:v>0.47619047619047616</c:v>
                </c:pt>
                <c:pt idx="2">
                  <c:v>0</c:v>
                </c:pt>
                <c:pt idx="3">
                  <c:v>4.7619047619047616E-2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1412992"/>
        <c:axId val="121422976"/>
        <c:axId val="0"/>
      </c:bar3DChart>
      <c:catAx>
        <c:axId val="12141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1422976"/>
        <c:crosses val="autoZero"/>
        <c:auto val="1"/>
        <c:lblAlgn val="ctr"/>
        <c:lblOffset val="100"/>
        <c:noMultiLvlLbl val="0"/>
      </c:catAx>
      <c:valAx>
        <c:axId val="1214229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141299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Marzo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2024'!$G$190:$G$193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Marzo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2024'!$H$190:$H$193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Marzo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2024'!$I$190:$I$193</c:f>
              <c:numCache>
                <c:formatCode>General</c:formatCode>
                <c:ptCount val="4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Marzo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2024'!$J$190:$J$193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1468032"/>
        <c:axId val="121469568"/>
        <c:axId val="0"/>
      </c:bar3DChart>
      <c:catAx>
        <c:axId val="121468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1469568"/>
        <c:crosses val="autoZero"/>
        <c:auto val="1"/>
        <c:lblAlgn val="ctr"/>
        <c:lblOffset val="100"/>
        <c:noMultiLvlLbl val="0"/>
      </c:catAx>
      <c:valAx>
        <c:axId val="1214695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14680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2024'!$E$248:$E$254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Marzo 2024'!$F$248:$F$254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2024'!$E$248:$E$254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Marzo 2024'!$G$248:$G$254</c:f>
              <c:numCache>
                <c:formatCode>General</c:formatCode>
                <c:ptCount val="7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952640"/>
        <c:axId val="131954176"/>
        <c:axId val="0"/>
      </c:bar3DChart>
      <c:catAx>
        <c:axId val="1319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954176"/>
        <c:crosses val="autoZero"/>
        <c:auto val="1"/>
        <c:lblAlgn val="ctr"/>
        <c:lblOffset val="100"/>
        <c:noMultiLvlLbl val="0"/>
      </c:catAx>
      <c:valAx>
        <c:axId val="131954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195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Marzo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2024'!$F$44:$F$59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2024'!$G$44:$G$59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Marzo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2024'!$H$44:$H$59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Marzo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2024'!$I$44:$I$59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Marzo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2024'!$J$44:$J$59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9580160"/>
        <c:axId val="159581696"/>
        <c:axId val="0"/>
      </c:bar3DChart>
      <c:catAx>
        <c:axId val="15958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581696"/>
        <c:crosses val="autoZero"/>
        <c:auto val="1"/>
        <c:lblAlgn val="ctr"/>
        <c:lblOffset val="100"/>
        <c:noMultiLvlLbl val="0"/>
      </c:catAx>
      <c:valAx>
        <c:axId val="15958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58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enero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2024'!$F$161:$F$164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enero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2024'!$H$161:$H$164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enero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2024'!$G$161:$G$164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enero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2024'!$I$161:$I$164</c:f>
              <c:numCache>
                <c:formatCode>General</c:formatCode>
                <c:ptCount val="4"/>
                <c:pt idx="0">
                  <c:v>47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enero 2024'!$D$161:$E$164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2024'!$J$161:$J$164</c:f>
              <c:numCache>
                <c:formatCode>0%</c:formatCode>
                <c:ptCount val="4"/>
                <c:pt idx="0">
                  <c:v>0.94</c:v>
                </c:pt>
                <c:pt idx="1">
                  <c:v>0.06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23853056"/>
        <c:axId val="123928576"/>
        <c:axId val="0"/>
      </c:bar3DChart>
      <c:catAx>
        <c:axId val="12385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23928576"/>
        <c:crosses val="autoZero"/>
        <c:auto val="1"/>
        <c:lblAlgn val="ctr"/>
        <c:lblOffset val="100"/>
        <c:noMultiLvlLbl val="0"/>
      </c:catAx>
      <c:valAx>
        <c:axId val="123928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385305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2024'!$F$219:$F$222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2024'!$G$219:$G$222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2024'!$H$219:$H$222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enero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2024'!$I$219:$I$222</c:f>
              <c:numCache>
                <c:formatCode>General</c:formatCode>
                <c:ptCount val="4"/>
                <c:pt idx="0">
                  <c:v>28</c:v>
                </c:pt>
                <c:pt idx="1">
                  <c:v>6</c:v>
                </c:pt>
                <c:pt idx="2">
                  <c:v>16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2024'!$E$219:$E$222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2024'!$J$219:$J$222</c:f>
              <c:numCache>
                <c:formatCode>0%</c:formatCode>
                <c:ptCount val="4"/>
                <c:pt idx="0">
                  <c:v>0.56000000000000005</c:v>
                </c:pt>
                <c:pt idx="1">
                  <c:v>0.12</c:v>
                </c:pt>
                <c:pt idx="2">
                  <c:v>0.32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3984128"/>
        <c:axId val="126222336"/>
        <c:axId val="0"/>
      </c:bar3DChart>
      <c:catAx>
        <c:axId val="12398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6222336"/>
        <c:crosses val="autoZero"/>
        <c:auto val="1"/>
        <c:lblAlgn val="ctr"/>
        <c:lblOffset val="100"/>
        <c:noMultiLvlLbl val="0"/>
      </c:catAx>
      <c:valAx>
        <c:axId val="126222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398412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enero 2024'!$C$21:$E$21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2024'!$C$22:$E$22</c:f>
              <c:numCache>
                <c:formatCode>General</c:formatCode>
                <c:ptCount val="3"/>
                <c:pt idx="0">
                  <c:v>28</c:v>
                </c:pt>
                <c:pt idx="1">
                  <c:v>16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2024'!$C$21:$E$21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2024'!$C$23:$E$23</c:f>
              <c:numCache>
                <c:formatCode>0%</c:formatCode>
                <c:ptCount val="3"/>
                <c:pt idx="0">
                  <c:v>0.56000000000000005</c:v>
                </c:pt>
                <c:pt idx="1">
                  <c:v>0.32</c:v>
                </c:pt>
                <c:pt idx="2">
                  <c:v>0.12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6245120"/>
        <c:axId val="126263296"/>
        <c:axId val="0"/>
      </c:bar3DChart>
      <c:catAx>
        <c:axId val="126245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6263296"/>
        <c:crosses val="autoZero"/>
        <c:auto val="1"/>
        <c:lblAlgn val="ctr"/>
        <c:lblOffset val="100"/>
        <c:noMultiLvlLbl val="0"/>
      </c:catAx>
      <c:valAx>
        <c:axId val="1262632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624512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enero 2024'!$H$20:$O$20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enero 2024'!$H$21:$K$21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2024'!$H$22:$K$22</c:f>
              <c:numCache>
                <c:formatCode>General</c:formatCode>
                <c:ptCount val="4"/>
                <c:pt idx="0">
                  <c:v>19</c:v>
                </c:pt>
                <c:pt idx="1">
                  <c:v>20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2024'!$H$21:$K$21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2024'!$H$23:$K$23</c:f>
              <c:numCache>
                <c:formatCode>0%</c:formatCode>
                <c:ptCount val="4"/>
                <c:pt idx="0">
                  <c:v>0.38</c:v>
                </c:pt>
                <c:pt idx="1">
                  <c:v>0.4</c:v>
                </c:pt>
                <c:pt idx="2">
                  <c:v>0</c:v>
                </c:pt>
                <c:pt idx="3">
                  <c:v>0.22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6270080"/>
        <c:axId val="128391424"/>
        <c:axId val="0"/>
      </c:bar3DChart>
      <c:catAx>
        <c:axId val="12627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8391424"/>
        <c:crosses val="autoZero"/>
        <c:auto val="1"/>
        <c:lblAlgn val="ctr"/>
        <c:lblOffset val="100"/>
        <c:noMultiLvlLbl val="0"/>
      </c:catAx>
      <c:valAx>
        <c:axId val="1283914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627008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enero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2024'!$G$190:$G$193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enero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2024'!$H$190:$H$193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enero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2024'!$I$190:$I$193</c:f>
              <c:numCache>
                <c:formatCode>General</c:formatCode>
                <c:ptCount val="4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enero 2024'!$D$190:$E$193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2024'!$J$190:$J$193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8443904"/>
        <c:axId val="130560000"/>
        <c:axId val="0"/>
      </c:bar3DChart>
      <c:catAx>
        <c:axId val="128443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30560000"/>
        <c:crosses val="autoZero"/>
        <c:auto val="1"/>
        <c:lblAlgn val="ctr"/>
        <c:lblOffset val="100"/>
        <c:noMultiLvlLbl val="0"/>
      </c:catAx>
      <c:valAx>
        <c:axId val="130560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844390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2024'!$E$248:$E$254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2024'!$F$248:$F$254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2024'!$E$248:$E$254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2024'!$G$248:$G$254</c:f>
              <c:numCache>
                <c:formatCode>General</c:formatCode>
                <c:ptCount val="7"/>
                <c:pt idx="0">
                  <c:v>1</c:v>
                </c:pt>
                <c:pt idx="1">
                  <c:v>29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90208"/>
        <c:axId val="130591744"/>
        <c:axId val="0"/>
      </c:bar3DChart>
      <c:catAx>
        <c:axId val="13059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591744"/>
        <c:crosses val="autoZero"/>
        <c:auto val="1"/>
        <c:lblAlgn val="ctr"/>
        <c:lblOffset val="100"/>
        <c:noMultiLvlLbl val="0"/>
      </c:catAx>
      <c:valAx>
        <c:axId val="130591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0590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enero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2024'!$F$44:$F$59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2024'!$G$44:$G$59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enero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2024'!$H$44:$H$59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enero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2024'!$I$44:$I$59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enero 2024'!$E$44:$E$59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2024'!$J$44:$J$59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21</c:v>
                </c:pt>
                <c:pt idx="4">
                  <c:v>0</c:v>
                </c:pt>
                <c:pt idx="5">
                  <c:v>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347776"/>
        <c:axId val="132349312"/>
        <c:axId val="0"/>
      </c:bar3DChart>
      <c:catAx>
        <c:axId val="1323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349312"/>
        <c:crosses val="autoZero"/>
        <c:auto val="1"/>
        <c:lblAlgn val="ctr"/>
        <c:lblOffset val="100"/>
        <c:noMultiLvlLbl val="0"/>
      </c:catAx>
      <c:valAx>
        <c:axId val="13234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34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image" Target="../media/image3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image" Target="../media/image2.png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image" Target="../media/image3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image" Target="../media/image2.png"/><Relationship Id="rId5" Type="http://schemas.openxmlformats.org/officeDocument/2006/relationships/chart" Target="../charts/chart23.xml"/><Relationship Id="rId10" Type="http://schemas.openxmlformats.org/officeDocument/2006/relationships/image" Target="../media/image1.png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857869</xdr:colOff>
      <xdr:row>1</xdr:row>
      <xdr:rowOff>62154</xdr:rowOff>
    </xdr:from>
    <xdr:to>
      <xdr:col>14</xdr:col>
      <xdr:colOff>213076</xdr:colOff>
      <xdr:row>9</xdr:row>
      <xdr:rowOff>31025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2048" y="252654"/>
          <a:ext cx="2307957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210603</xdr:colOff>
      <xdr:row>2</xdr:row>
      <xdr:rowOff>107930</xdr:rowOff>
    </xdr:from>
    <xdr:to>
      <xdr:col>4</xdr:col>
      <xdr:colOff>502847</xdr:colOff>
      <xdr:row>8</xdr:row>
      <xdr:rowOff>115802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567" y="488930"/>
          <a:ext cx="2823173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1034143</xdr:colOff>
      <xdr:row>2</xdr:row>
      <xdr:rowOff>68034</xdr:rowOff>
    </xdr:from>
    <xdr:ext cx="1319893" cy="1432085"/>
    <xdr:pic>
      <xdr:nvPicPr>
        <xdr:cNvPr id="15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2643" y="449034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857869</xdr:colOff>
      <xdr:row>1</xdr:row>
      <xdr:rowOff>62154</xdr:rowOff>
    </xdr:from>
    <xdr:to>
      <xdr:col>14</xdr:col>
      <xdr:colOff>213076</xdr:colOff>
      <xdr:row>9</xdr:row>
      <xdr:rowOff>31025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719" y="252654"/>
          <a:ext cx="2288907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210603</xdr:colOff>
      <xdr:row>2</xdr:row>
      <xdr:rowOff>107930</xdr:rowOff>
    </xdr:from>
    <xdr:to>
      <xdr:col>4</xdr:col>
      <xdr:colOff>502847</xdr:colOff>
      <xdr:row>8</xdr:row>
      <xdr:rowOff>115802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03" y="488930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1034143</xdr:colOff>
      <xdr:row>2</xdr:row>
      <xdr:rowOff>68034</xdr:rowOff>
    </xdr:from>
    <xdr:ext cx="1319893" cy="1432085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3118" y="449034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857869</xdr:colOff>
      <xdr:row>1</xdr:row>
      <xdr:rowOff>62154</xdr:rowOff>
    </xdr:from>
    <xdr:to>
      <xdr:col>14</xdr:col>
      <xdr:colOff>213076</xdr:colOff>
      <xdr:row>9</xdr:row>
      <xdr:rowOff>31025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719" y="252654"/>
          <a:ext cx="2288907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210603</xdr:colOff>
      <xdr:row>2</xdr:row>
      <xdr:rowOff>107930</xdr:rowOff>
    </xdr:from>
    <xdr:to>
      <xdr:col>4</xdr:col>
      <xdr:colOff>502847</xdr:colOff>
      <xdr:row>8</xdr:row>
      <xdr:rowOff>115802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03" y="488930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1034143</xdr:colOff>
      <xdr:row>2</xdr:row>
      <xdr:rowOff>68034</xdr:rowOff>
    </xdr:from>
    <xdr:ext cx="1319893" cy="1432085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3118" y="449034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70" zoomScaleNormal="70" workbookViewId="0">
      <selection activeCell="N20" sqref="N20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1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1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1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1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1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1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1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1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1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1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15"/>
    </row>
    <row r="13" spans="1:17" ht="50.25" customHeight="1" x14ac:dyDescent="0.25">
      <c r="A13" s="111"/>
      <c r="B13" s="155" t="s">
        <v>24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2"/>
      <c r="Q13" s="1"/>
    </row>
    <row r="14" spans="1:17" ht="43.5" customHeight="1" thickBot="1" x14ac:dyDescent="0.85">
      <c r="A14" s="111"/>
      <c r="B14" s="157" t="s">
        <v>41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3"/>
      <c r="Q14" s="1"/>
    </row>
    <row r="15" spans="1:17" x14ac:dyDescent="0.25">
      <c r="A15" s="111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1"/>
      <c r="C20" s="160" t="s">
        <v>0</v>
      </c>
      <c r="D20" s="161"/>
      <c r="E20" s="161"/>
      <c r="F20" s="162"/>
      <c r="G20" s="64"/>
      <c r="H20" s="160" t="s">
        <v>1</v>
      </c>
      <c r="I20" s="161"/>
      <c r="J20" s="161"/>
      <c r="K20" s="161"/>
      <c r="L20" s="162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2"/>
      <c r="B21" s="7"/>
      <c r="C21" s="65" t="s">
        <v>39</v>
      </c>
      <c r="D21" s="66" t="s">
        <v>2</v>
      </c>
      <c r="E21" s="67" t="s">
        <v>34</v>
      </c>
      <c r="F21" s="65" t="s">
        <v>3</v>
      </c>
      <c r="G21" s="68" t="s">
        <v>37</v>
      </c>
      <c r="H21" s="67" t="s">
        <v>4</v>
      </c>
      <c r="I21" s="67" t="s">
        <v>5</v>
      </c>
      <c r="J21" s="65" t="s">
        <v>6</v>
      </c>
      <c r="K21" s="65" t="s">
        <v>7</v>
      </c>
      <c r="L21" s="65" t="s">
        <v>3</v>
      </c>
      <c r="M21" s="7"/>
      <c r="N21" s="7"/>
      <c r="O21" s="7"/>
      <c r="P21" s="6"/>
      <c r="Q21" s="6"/>
    </row>
    <row r="22" spans="1:18" ht="16.5" thickBot="1" x14ac:dyDescent="0.35">
      <c r="A22" s="111"/>
      <c r="C22" s="123">
        <v>28</v>
      </c>
      <c r="D22" s="121">
        <v>16</v>
      </c>
      <c r="E22" s="121">
        <v>6</v>
      </c>
      <c r="F22" s="70">
        <f>SUM(C22:E22)</f>
        <v>50</v>
      </c>
      <c r="G22" s="71"/>
      <c r="H22" s="123">
        <v>19</v>
      </c>
      <c r="I22" s="123">
        <v>20</v>
      </c>
      <c r="J22" s="123">
        <v>0</v>
      </c>
      <c r="K22" s="123">
        <v>11</v>
      </c>
      <c r="L22" s="122">
        <f>SUM(H22:K22)</f>
        <v>50</v>
      </c>
      <c r="M22" s="4"/>
      <c r="N22" s="4"/>
      <c r="O22" s="12"/>
      <c r="P22" s="1"/>
      <c r="Q22" s="1"/>
    </row>
    <row r="23" spans="1:18" ht="16.5" thickBot="1" x14ac:dyDescent="0.35">
      <c r="A23" s="111"/>
      <c r="C23" s="72">
        <f>+C22/F22</f>
        <v>0.56000000000000005</v>
      </c>
      <c r="D23" s="73">
        <f>+D22/F22</f>
        <v>0.32</v>
      </c>
      <c r="E23" s="74">
        <f>+E22/F22</f>
        <v>0.12</v>
      </c>
      <c r="F23" s="75">
        <v>1</v>
      </c>
      <c r="G23" s="71"/>
      <c r="H23" s="72">
        <f>+H22/L22</f>
        <v>0.38</v>
      </c>
      <c r="I23" s="72">
        <f>+I22/L22</f>
        <v>0.4</v>
      </c>
      <c r="J23" s="72">
        <f>+J22/L22</f>
        <v>0</v>
      </c>
      <c r="K23" s="72">
        <f>+K22/L22</f>
        <v>0.22</v>
      </c>
      <c r="L23" s="75">
        <f>SUM(H23:K23)</f>
        <v>1</v>
      </c>
      <c r="M23" s="4"/>
      <c r="N23" s="4"/>
      <c r="O23" s="12"/>
      <c r="P23" s="1"/>
      <c r="Q23" s="1"/>
    </row>
    <row r="24" spans="1:18" x14ac:dyDescent="0.25">
      <c r="A24" s="111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1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1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1"/>
      <c r="C43" s="4"/>
      <c r="D43" s="159" t="s">
        <v>8</v>
      </c>
      <c r="E43" s="159"/>
      <c r="F43" s="159"/>
      <c r="G43" s="159"/>
      <c r="H43" s="159"/>
      <c r="I43" s="159"/>
      <c r="J43" s="159"/>
      <c r="K43" s="159"/>
      <c r="L43" s="159"/>
      <c r="M43" s="159"/>
      <c r="N43" s="4"/>
      <c r="O43" s="4"/>
      <c r="P43" s="4"/>
      <c r="Q43" s="1"/>
    </row>
    <row r="44" spans="1:17" ht="16.5" thickBot="1" x14ac:dyDescent="0.35">
      <c r="A44" s="111"/>
      <c r="C44" s="4"/>
      <c r="D44" s="76">
        <v>1</v>
      </c>
      <c r="E44" s="77" t="str">
        <f>+'[1]ACUM-MAYO'!A61</f>
        <v>SE TIENE POR NO PRESENTADA ( NO CUMPLIÓ PREVENCIÓN)</v>
      </c>
      <c r="F44" s="78"/>
      <c r="G44" s="78"/>
      <c r="H44" s="78"/>
      <c r="I44" s="79"/>
      <c r="J44" s="138">
        <v>0</v>
      </c>
      <c r="K44" s="138"/>
      <c r="L44" s="138"/>
      <c r="M44" s="80">
        <f>+$J44/$J61</f>
        <v>0</v>
      </c>
      <c r="N44" s="4"/>
      <c r="O44" s="4"/>
      <c r="P44" s="4"/>
      <c r="Q44" s="1"/>
    </row>
    <row r="45" spans="1:17" ht="16.5" thickBot="1" x14ac:dyDescent="0.35">
      <c r="A45" s="111"/>
      <c r="C45" s="4"/>
      <c r="D45" s="69">
        <v>2</v>
      </c>
      <c r="E45" s="81" t="str">
        <f>+'[1]ACUM-MAYO'!A62</f>
        <v>NO CUMPLIO CON LOS EXTREMOS DEL ARTÍCULO 79 (REQUISITOS)</v>
      </c>
      <c r="F45" s="82"/>
      <c r="G45" s="82"/>
      <c r="H45" s="82"/>
      <c r="I45" s="83"/>
      <c r="J45" s="139">
        <v>0</v>
      </c>
      <c r="K45" s="139"/>
      <c r="L45" s="139"/>
      <c r="M45" s="72">
        <f>+$J45/$J61</f>
        <v>0</v>
      </c>
      <c r="N45" s="4"/>
      <c r="O45" s="4"/>
      <c r="P45" s="4"/>
      <c r="Q45" s="1"/>
    </row>
    <row r="46" spans="1:17" ht="16.5" thickBot="1" x14ac:dyDescent="0.35">
      <c r="A46" s="111"/>
      <c r="C46" s="4"/>
      <c r="D46" s="69">
        <v>3</v>
      </c>
      <c r="E46" s="81" t="str">
        <f>+'[1]ACUM-MAYO'!A63</f>
        <v xml:space="preserve">INCOMPETENCIA </v>
      </c>
      <c r="F46" s="82"/>
      <c r="G46" s="82"/>
      <c r="H46" s="82"/>
      <c r="I46" s="83"/>
      <c r="J46" s="139">
        <v>2</v>
      </c>
      <c r="K46" s="139"/>
      <c r="L46" s="139"/>
      <c r="M46" s="72">
        <f>+$J46/$J61</f>
        <v>0.04</v>
      </c>
      <c r="N46" s="4"/>
      <c r="O46" s="4"/>
      <c r="P46" s="4"/>
      <c r="Q46" s="1"/>
    </row>
    <row r="47" spans="1:17" ht="16.5" thickBot="1" x14ac:dyDescent="0.35">
      <c r="A47" s="111"/>
      <c r="C47" s="4"/>
      <c r="D47" s="69">
        <v>4</v>
      </c>
      <c r="E47" s="81" t="str">
        <f>+'[1]ACUM-MAYO'!A64</f>
        <v>NEGATIVA POR INEXISTENCIA</v>
      </c>
      <c r="F47" s="82"/>
      <c r="G47" s="82"/>
      <c r="H47" s="82"/>
      <c r="I47" s="83"/>
      <c r="J47" s="139">
        <v>21</v>
      </c>
      <c r="K47" s="139"/>
      <c r="L47" s="139"/>
      <c r="M47" s="72">
        <f>+$J47/$J61</f>
        <v>0.42</v>
      </c>
      <c r="N47" s="4"/>
      <c r="O47" s="4"/>
      <c r="P47" s="4"/>
      <c r="Q47" s="1"/>
    </row>
    <row r="48" spans="1:17" ht="16.5" thickBot="1" x14ac:dyDescent="0.35">
      <c r="A48" s="111"/>
      <c r="C48" s="4"/>
      <c r="D48" s="69">
        <v>5</v>
      </c>
      <c r="E48" s="81" t="str">
        <f>+'[1]ACUM-MAYO'!A65</f>
        <v>NEGATIVA CONFIDENCIAL E INEXISTENTE</v>
      </c>
      <c r="F48" s="82"/>
      <c r="G48" s="82"/>
      <c r="H48" s="82"/>
      <c r="I48" s="83"/>
      <c r="J48" s="139">
        <v>0</v>
      </c>
      <c r="K48" s="139"/>
      <c r="L48" s="139"/>
      <c r="M48" s="72">
        <f>+$J48/$J61</f>
        <v>0</v>
      </c>
      <c r="N48" s="4"/>
      <c r="O48" s="4"/>
      <c r="P48" s="4"/>
      <c r="Q48" s="1"/>
    </row>
    <row r="49" spans="1:17" ht="16.5" thickBot="1" x14ac:dyDescent="0.35">
      <c r="A49" s="111"/>
      <c r="C49" s="4"/>
      <c r="D49" s="69">
        <v>6</v>
      </c>
      <c r="E49" s="81" t="str">
        <f>+'[1]ACUM-MAYO'!A66</f>
        <v>AFIRMATIVO</v>
      </c>
      <c r="F49" s="82"/>
      <c r="G49" s="82"/>
      <c r="H49" s="82"/>
      <c r="I49" s="83"/>
      <c r="J49" s="139">
        <v>27</v>
      </c>
      <c r="K49" s="139"/>
      <c r="L49" s="139"/>
      <c r="M49" s="72">
        <f>+$J49/J61</f>
        <v>0.54</v>
      </c>
      <c r="N49" s="4"/>
      <c r="O49" s="4"/>
      <c r="P49" s="4"/>
      <c r="Q49" s="1"/>
    </row>
    <row r="50" spans="1:17" ht="16.5" thickBot="1" x14ac:dyDescent="0.35">
      <c r="A50" s="111"/>
      <c r="C50" s="4"/>
      <c r="D50" s="69">
        <v>7</v>
      </c>
      <c r="E50" s="81" t="str">
        <f>+'[1]ACUM-MAYO'!A67</f>
        <v xml:space="preserve">AFIRMATIVO PARCIAL POR CONFIDENCIALIDAD </v>
      </c>
      <c r="F50" s="82"/>
      <c r="G50" s="82"/>
      <c r="H50" s="82"/>
      <c r="I50" s="83"/>
      <c r="J50" s="139">
        <v>0</v>
      </c>
      <c r="K50" s="139"/>
      <c r="L50" s="139"/>
      <c r="M50" s="72">
        <f>+$J50/J61</f>
        <v>0</v>
      </c>
      <c r="N50" s="4"/>
      <c r="O50" s="4"/>
      <c r="P50" s="4"/>
      <c r="Q50" s="1"/>
    </row>
    <row r="51" spans="1:17" ht="16.5" thickBot="1" x14ac:dyDescent="0.35">
      <c r="A51" s="111"/>
      <c r="C51" s="4"/>
      <c r="D51" s="69">
        <v>8</v>
      </c>
      <c r="E51" s="81" t="str">
        <f>+'[1]ACUM-MAYO'!A68</f>
        <v>NEGATIVA POR CONFIDENCIALIDAD Y RESERVADA</v>
      </c>
      <c r="F51" s="84"/>
      <c r="G51" s="85"/>
      <c r="H51" s="85"/>
      <c r="I51" s="86"/>
      <c r="J51" s="139">
        <v>0</v>
      </c>
      <c r="K51" s="139"/>
      <c r="L51" s="139"/>
      <c r="M51" s="72">
        <f>+$J51/J61</f>
        <v>0</v>
      </c>
      <c r="N51" s="4"/>
      <c r="O51" s="4"/>
      <c r="P51" s="4"/>
      <c r="Q51" s="1"/>
    </row>
    <row r="52" spans="1:17" ht="16.5" thickBot="1" x14ac:dyDescent="0.35">
      <c r="A52" s="111"/>
      <c r="C52" s="4"/>
      <c r="D52" s="69">
        <v>9</v>
      </c>
      <c r="E52" s="81" t="str">
        <f>+'[1]ACUM-MAYO'!A69</f>
        <v>AFIRMATIVO PARCIAL POR CONFIDENCIALIDAD E INEXISTENCIA</v>
      </c>
      <c r="F52" s="87"/>
      <c r="G52" s="85"/>
      <c r="H52" s="85"/>
      <c r="I52" s="86"/>
      <c r="J52" s="139">
        <v>0</v>
      </c>
      <c r="K52" s="139"/>
      <c r="L52" s="139"/>
      <c r="M52" s="72">
        <f>+J52/J61</f>
        <v>0</v>
      </c>
      <c r="N52" s="4"/>
      <c r="O52" s="4"/>
      <c r="P52" s="4"/>
      <c r="Q52" s="1"/>
    </row>
    <row r="53" spans="1:17" ht="16.5" thickBot="1" x14ac:dyDescent="0.35">
      <c r="A53" s="111"/>
      <c r="C53" s="4"/>
      <c r="D53" s="69">
        <v>10</v>
      </c>
      <c r="E53" s="81" t="str">
        <f>+'[1]ACUM-MAYO'!A70</f>
        <v>AFIRMATIVO PARCIAL POR CONFIDENCIALIDAD, RESERVA E INEXISTENCIA</v>
      </c>
      <c r="F53" s="84"/>
      <c r="G53" s="85"/>
      <c r="H53" s="85"/>
      <c r="I53" s="86"/>
      <c r="J53" s="139">
        <v>0</v>
      </c>
      <c r="K53" s="139"/>
      <c r="L53" s="139"/>
      <c r="M53" s="72">
        <f>+J53/J61</f>
        <v>0</v>
      </c>
      <c r="N53" s="4"/>
      <c r="O53" s="4"/>
      <c r="P53" s="4"/>
      <c r="Q53" s="1"/>
    </row>
    <row r="54" spans="1:17" ht="16.5" thickBot="1" x14ac:dyDescent="0.35">
      <c r="A54" s="111"/>
      <c r="C54" s="4"/>
      <c r="D54" s="69">
        <v>11</v>
      </c>
      <c r="E54" s="81" t="str">
        <f>+'[1]ACUM-MAYO'!A71</f>
        <v>AFIRMATIVO PARCIAL POR INEXISTENCIA</v>
      </c>
      <c r="F54" s="84"/>
      <c r="G54" s="85"/>
      <c r="H54" s="85"/>
      <c r="I54" s="86"/>
      <c r="J54" s="139">
        <v>0</v>
      </c>
      <c r="K54" s="139"/>
      <c r="L54" s="139"/>
      <c r="M54" s="72">
        <f>+$J54/J61</f>
        <v>0</v>
      </c>
      <c r="N54" s="4"/>
      <c r="O54" s="4"/>
      <c r="P54" s="4"/>
      <c r="Q54" s="1"/>
    </row>
    <row r="55" spans="1:17" ht="16.5" thickBot="1" x14ac:dyDescent="0.35">
      <c r="A55" s="111"/>
      <c r="C55" s="4"/>
      <c r="D55" s="69">
        <v>12</v>
      </c>
      <c r="E55" s="81" t="str">
        <f>+'[1]ACUM-MAYO'!A72</f>
        <v>AFIRMATIVO PARCIAL POR RESERVA</v>
      </c>
      <c r="F55" s="82"/>
      <c r="G55" s="82"/>
      <c r="H55" s="82"/>
      <c r="I55" s="83"/>
      <c r="J55" s="139">
        <v>0</v>
      </c>
      <c r="K55" s="139"/>
      <c r="L55" s="139"/>
      <c r="M55" s="72">
        <f>+$J55/J61</f>
        <v>0</v>
      </c>
      <c r="N55" s="4"/>
      <c r="O55" s="4"/>
      <c r="P55" s="4"/>
      <c r="Q55" s="1"/>
    </row>
    <row r="56" spans="1:17" ht="16.5" thickBot="1" x14ac:dyDescent="0.35">
      <c r="A56" s="111"/>
      <c r="C56" s="4"/>
      <c r="D56" s="69">
        <v>13</v>
      </c>
      <c r="E56" s="81" t="str">
        <f>+'[1]ACUM-MAYO'!A73</f>
        <v>AFIRMATIVO PARCIAL POR RESERVA Y CONFIDENCIALIDAD</v>
      </c>
      <c r="F56" s="82"/>
      <c r="G56" s="82"/>
      <c r="H56" s="82"/>
      <c r="I56" s="83"/>
      <c r="J56" s="139">
        <v>0</v>
      </c>
      <c r="K56" s="139"/>
      <c r="L56" s="139"/>
      <c r="M56" s="72">
        <f>+$J56/J61</f>
        <v>0</v>
      </c>
      <c r="N56" s="4"/>
      <c r="O56" s="4"/>
      <c r="P56" s="4"/>
      <c r="Q56" s="1"/>
    </row>
    <row r="57" spans="1:17" ht="16.5" thickBot="1" x14ac:dyDescent="0.35">
      <c r="A57" s="111"/>
      <c r="C57" s="4"/>
      <c r="D57" s="69">
        <v>14</v>
      </c>
      <c r="E57" s="81" t="str">
        <f>+'[1]ACUM-MAYO'!A74</f>
        <v>AFIRMATIVO PARCIAL POR RESERVA E INEXISTENCIA</v>
      </c>
      <c r="F57" s="82"/>
      <c r="G57" s="82"/>
      <c r="H57" s="82"/>
      <c r="I57" s="83"/>
      <c r="J57" s="139">
        <v>0</v>
      </c>
      <c r="K57" s="139"/>
      <c r="L57" s="139"/>
      <c r="M57" s="72">
        <f>+$J57/J61</f>
        <v>0</v>
      </c>
      <c r="N57" s="4"/>
      <c r="O57" s="4"/>
      <c r="P57" s="4"/>
      <c r="Q57" s="1"/>
    </row>
    <row r="58" spans="1:17" ht="16.5" thickBot="1" x14ac:dyDescent="0.35">
      <c r="A58" s="111"/>
      <c r="C58" s="4"/>
      <c r="D58" s="69">
        <v>15</v>
      </c>
      <c r="E58" s="81" t="str">
        <f>+'[1]ACUM-MAYO'!A75</f>
        <v>NEGATIVA  POR RESERVA</v>
      </c>
      <c r="F58" s="82"/>
      <c r="G58" s="82"/>
      <c r="H58" s="82"/>
      <c r="I58" s="83"/>
      <c r="J58" s="139">
        <v>0</v>
      </c>
      <c r="K58" s="139"/>
      <c r="L58" s="139"/>
      <c r="M58" s="72">
        <f>+$J58/J61</f>
        <v>0</v>
      </c>
      <c r="N58" s="4"/>
      <c r="O58" s="4"/>
      <c r="P58" s="4"/>
      <c r="Q58" s="1"/>
    </row>
    <row r="59" spans="1:17" ht="16.5" thickBot="1" x14ac:dyDescent="0.35">
      <c r="A59" s="111"/>
      <c r="C59" s="4"/>
      <c r="D59" s="69">
        <v>16</v>
      </c>
      <c r="E59" s="81" t="str">
        <f>+'[1]ACUM-MAYO'!A76</f>
        <v>PREVENCIÓN ENTRAMITE</v>
      </c>
      <c r="F59" s="82"/>
      <c r="G59" s="82"/>
      <c r="H59" s="82"/>
      <c r="I59" s="83"/>
      <c r="J59" s="139">
        <v>0</v>
      </c>
      <c r="K59" s="139"/>
      <c r="L59" s="139"/>
      <c r="M59" s="72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13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1"/>
      <c r="C61" s="4"/>
      <c r="D61" s="4"/>
      <c r="E61" s="4"/>
      <c r="F61" s="4"/>
      <c r="G61" s="4"/>
      <c r="H61" s="4"/>
      <c r="I61" s="4"/>
      <c r="J61" s="152">
        <f>SUM(J44:J59)</f>
        <v>50</v>
      </c>
      <c r="K61" s="153"/>
      <c r="L61" s="154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1"/>
      <c r="C62" s="4"/>
      <c r="D62" s="4"/>
      <c r="E62" s="4"/>
      <c r="F62" s="4"/>
      <c r="G62" s="4"/>
      <c r="H62" s="4"/>
      <c r="I62" s="4"/>
      <c r="J62" s="109"/>
      <c r="K62" s="109"/>
      <c r="L62" s="109"/>
      <c r="M62" s="110"/>
      <c r="N62" s="4"/>
      <c r="O62" s="4"/>
      <c r="P62" s="4"/>
      <c r="Q62" s="1"/>
    </row>
    <row r="63" spans="1:17" ht="15.75" x14ac:dyDescent="0.25">
      <c r="A63" s="111"/>
      <c r="C63" s="4"/>
      <c r="D63" s="4"/>
      <c r="E63" s="4"/>
      <c r="F63" s="4"/>
      <c r="G63" s="4"/>
      <c r="H63" s="4"/>
      <c r="I63" s="4"/>
      <c r="J63" s="109"/>
      <c r="K63" s="109"/>
      <c r="L63" s="109"/>
      <c r="M63" s="110"/>
      <c r="N63" s="4"/>
      <c r="O63" s="4"/>
      <c r="P63" s="4"/>
      <c r="Q63" s="1"/>
    </row>
    <row r="64" spans="1:17" ht="15.75" x14ac:dyDescent="0.25">
      <c r="A64" s="111"/>
      <c r="C64" s="4"/>
      <c r="D64" s="4"/>
      <c r="E64" s="4"/>
      <c r="F64" s="4"/>
      <c r="G64" s="4"/>
      <c r="H64" s="4"/>
      <c r="I64" s="4"/>
      <c r="J64" s="109"/>
      <c r="K64" s="109"/>
      <c r="L64" s="109"/>
      <c r="M64" s="110"/>
      <c r="N64" s="4"/>
      <c r="O64" s="4"/>
      <c r="P64" s="4"/>
      <c r="Q64" s="1"/>
    </row>
    <row r="65" spans="1:17" ht="15.75" x14ac:dyDescent="0.25">
      <c r="A65" s="111"/>
      <c r="C65" s="4"/>
      <c r="D65" s="4"/>
      <c r="E65" s="4"/>
      <c r="F65" s="4"/>
      <c r="G65" s="4"/>
      <c r="H65" s="4"/>
      <c r="I65" s="4"/>
      <c r="J65" s="109"/>
      <c r="K65" s="109"/>
      <c r="L65" s="109"/>
      <c r="M65" s="110"/>
      <c r="N65" s="4"/>
      <c r="O65" s="4"/>
      <c r="P65" s="4"/>
      <c r="Q65" s="1"/>
    </row>
    <row r="66" spans="1:17" ht="15.75" x14ac:dyDescent="0.25">
      <c r="A66" s="111"/>
      <c r="C66" s="4"/>
      <c r="D66" s="4"/>
      <c r="E66" s="4"/>
      <c r="F66" s="4"/>
      <c r="G66" s="4"/>
      <c r="H66" s="4"/>
      <c r="I66" s="4"/>
      <c r="J66" s="109"/>
      <c r="K66" s="109"/>
      <c r="L66" s="109"/>
      <c r="M66" s="110"/>
      <c r="N66" s="4"/>
      <c r="O66" s="4"/>
      <c r="P66" s="4"/>
      <c r="Q66" s="1"/>
    </row>
    <row r="67" spans="1:17" ht="15.75" x14ac:dyDescent="0.25">
      <c r="A67" s="111"/>
      <c r="C67" s="4"/>
      <c r="D67" s="4"/>
      <c r="E67" s="4"/>
      <c r="F67" s="4"/>
      <c r="G67" s="4"/>
      <c r="H67" s="4"/>
      <c r="I67" s="4"/>
      <c r="J67" s="109"/>
      <c r="K67" s="109"/>
      <c r="L67" s="109"/>
      <c r="M67" s="110"/>
      <c r="N67" s="4"/>
      <c r="O67" s="4"/>
      <c r="P67" s="4"/>
      <c r="Q67" s="1"/>
    </row>
    <row r="68" spans="1:17" ht="15.75" x14ac:dyDescent="0.25">
      <c r="A68" s="111"/>
      <c r="C68" s="4"/>
      <c r="D68" s="4"/>
      <c r="E68" s="4"/>
      <c r="F68" s="4"/>
      <c r="G68" s="4"/>
      <c r="H68" s="4"/>
      <c r="I68" s="4"/>
      <c r="J68" s="109"/>
      <c r="K68" s="109"/>
      <c r="L68" s="109"/>
      <c r="M68" s="110"/>
      <c r="N68" s="4"/>
      <c r="O68" s="4"/>
      <c r="P68" s="4"/>
      <c r="Q68" s="1"/>
    </row>
    <row r="69" spans="1:17" ht="15.75" x14ac:dyDescent="0.25">
      <c r="A69" s="111"/>
      <c r="C69" s="4"/>
      <c r="D69" s="4"/>
      <c r="E69" s="4"/>
      <c r="F69" s="4"/>
      <c r="G69" s="4"/>
      <c r="H69" s="4"/>
      <c r="I69" s="4"/>
      <c r="J69" s="109"/>
      <c r="K69" s="109"/>
      <c r="L69" s="109"/>
      <c r="M69" s="110"/>
      <c r="N69" s="4"/>
      <c r="O69" s="4"/>
      <c r="P69" s="4"/>
      <c r="Q69" s="1"/>
    </row>
    <row r="70" spans="1:17" x14ac:dyDescent="0.25">
      <c r="A70" s="11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1"/>
      <c r="C103" s="4"/>
      <c r="D103" s="165" t="s">
        <v>9</v>
      </c>
      <c r="E103" s="166"/>
      <c r="F103" s="166"/>
      <c r="G103" s="166"/>
      <c r="H103" s="166"/>
      <c r="I103" s="166"/>
      <c r="J103" s="167"/>
      <c r="K103" s="49"/>
      <c r="L103" s="49"/>
      <c r="M103" s="4"/>
      <c r="N103" s="4"/>
      <c r="O103" s="4"/>
      <c r="P103" s="4"/>
      <c r="Q103" s="1"/>
    </row>
    <row r="104" spans="1:17" ht="15.75" customHeight="1" thickBot="1" x14ac:dyDescent="0.35">
      <c r="A104" s="111"/>
      <c r="C104" s="4"/>
      <c r="D104" s="103">
        <v>1</v>
      </c>
      <c r="E104" s="88" t="s">
        <v>19</v>
      </c>
      <c r="F104" s="89"/>
      <c r="G104" s="90"/>
      <c r="H104" s="90"/>
      <c r="I104" s="116">
        <v>4</v>
      </c>
      <c r="J104" s="91">
        <f>+I104/I110</f>
        <v>0.08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1"/>
      <c r="C105" s="4"/>
      <c r="D105" s="103">
        <v>2</v>
      </c>
      <c r="E105" s="92" t="s">
        <v>40</v>
      </c>
      <c r="F105" s="93"/>
      <c r="G105" s="90"/>
      <c r="H105" s="90"/>
      <c r="I105" s="129">
        <v>18</v>
      </c>
      <c r="J105" s="91">
        <f>I105/I110</f>
        <v>0.36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1"/>
      <c r="C106" s="4"/>
      <c r="D106" s="103">
        <v>3</v>
      </c>
      <c r="E106" s="169" t="s">
        <v>23</v>
      </c>
      <c r="F106" s="170"/>
      <c r="G106" s="170"/>
      <c r="H106" s="171"/>
      <c r="I106" s="129">
        <v>28</v>
      </c>
      <c r="J106" s="91">
        <f>+I106/I110</f>
        <v>0.56000000000000005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1"/>
      <c r="C107" s="4"/>
      <c r="D107" s="103">
        <v>4</v>
      </c>
      <c r="E107" s="92" t="s">
        <v>20</v>
      </c>
      <c r="F107" s="93"/>
      <c r="G107" s="90"/>
      <c r="H107" s="90"/>
      <c r="I107" s="129">
        <v>0</v>
      </c>
      <c r="J107" s="91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1"/>
      <c r="C108" s="4"/>
      <c r="D108" s="104">
        <v>5</v>
      </c>
      <c r="E108" s="92" t="s">
        <v>21</v>
      </c>
      <c r="F108" s="93"/>
      <c r="G108" s="90"/>
      <c r="H108" s="90"/>
      <c r="I108" s="116">
        <v>0</v>
      </c>
      <c r="J108" s="94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1"/>
      <c r="C109" s="4"/>
      <c r="D109" s="95"/>
      <c r="E109" s="96"/>
      <c r="F109" s="96"/>
      <c r="G109" s="102"/>
      <c r="H109" s="96"/>
      <c r="I109" s="96" t="s">
        <v>33</v>
      </c>
      <c r="J109" s="96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1"/>
      <c r="C110" s="4"/>
      <c r="D110" s="97"/>
      <c r="E110" s="97"/>
      <c r="F110" s="97"/>
      <c r="G110" s="98"/>
      <c r="H110" s="99" t="s">
        <v>3</v>
      </c>
      <c r="I110" s="100">
        <v>50</v>
      </c>
      <c r="J110" s="101">
        <f>SUM(J104:J109)</f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13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1"/>
      <c r="C113" s="4"/>
      <c r="D113" s="168"/>
      <c r="E113" s="168"/>
      <c r="F113" s="168"/>
      <c r="G113" s="168"/>
      <c r="H113" s="168"/>
      <c r="I113" s="168"/>
      <c r="J113" s="168"/>
      <c r="K113" s="49"/>
      <c r="L113" s="49"/>
      <c r="M113" s="4"/>
      <c r="N113" s="4"/>
      <c r="O113" s="4"/>
      <c r="P113" s="4"/>
      <c r="Q113" s="1"/>
    </row>
    <row r="114" spans="1:17" x14ac:dyDescent="0.25">
      <c r="A114" s="11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1"/>
      <c r="C140" s="4"/>
      <c r="D140" s="4"/>
      <c r="E140" s="149" t="s">
        <v>11</v>
      </c>
      <c r="F140" s="150"/>
      <c r="G140" s="150"/>
      <c r="H140" s="150"/>
      <c r="I140" s="150"/>
      <c r="J140" s="151"/>
      <c r="K140" s="49"/>
      <c r="L140" s="49"/>
      <c r="M140" s="4"/>
      <c r="N140" s="4"/>
      <c r="O140" s="4"/>
      <c r="P140" s="4"/>
      <c r="Q140" s="1"/>
    </row>
    <row r="141" spans="1:17" ht="15.75" thickBot="1" x14ac:dyDescent="0.3">
      <c r="A141" s="111"/>
      <c r="C141" s="4"/>
      <c r="D141" s="4"/>
      <c r="E141" s="143" t="s">
        <v>12</v>
      </c>
      <c r="F141" s="144"/>
      <c r="G141" s="144"/>
      <c r="H141" s="144"/>
      <c r="I141" s="145"/>
      <c r="J141" s="19">
        <v>268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1"/>
      <c r="C142" s="4"/>
      <c r="D142" s="4"/>
      <c r="E142" s="4"/>
      <c r="F142" s="4"/>
      <c r="G142" s="4"/>
      <c r="H142" s="4"/>
      <c r="I142" s="20" t="s">
        <v>3</v>
      </c>
      <c r="J142" s="10">
        <v>268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1"/>
      <c r="C147" s="4"/>
      <c r="D147" s="4"/>
      <c r="E147" s="146" t="s">
        <v>13</v>
      </c>
      <c r="F147" s="147"/>
      <c r="G147" s="147"/>
      <c r="H147" s="147"/>
      <c r="I147" s="147"/>
      <c r="J147" s="148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1"/>
      <c r="C148" s="4"/>
      <c r="D148" s="4"/>
      <c r="E148" s="143" t="s">
        <v>14</v>
      </c>
      <c r="F148" s="144"/>
      <c r="G148" s="144"/>
      <c r="H148" s="144"/>
      <c r="I148" s="145"/>
      <c r="J148" s="21">
        <v>2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1"/>
      <c r="C149" s="4"/>
      <c r="D149" s="4"/>
      <c r="E149" s="4"/>
      <c r="F149" s="4"/>
      <c r="G149" s="4"/>
      <c r="H149" s="4"/>
      <c r="I149" s="20" t="s">
        <v>3</v>
      </c>
      <c r="J149" s="10">
        <v>2</v>
      </c>
      <c r="K149" s="56"/>
      <c r="L149" s="56"/>
      <c r="M149" s="4">
        <v>0</v>
      </c>
      <c r="N149" s="4"/>
      <c r="O149" s="4"/>
      <c r="P149" s="4"/>
      <c r="Q149" s="1"/>
    </row>
    <row r="150" spans="1:17" ht="15.75" customHeight="1" x14ac:dyDescent="0.25">
      <c r="A150" s="11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1"/>
      <c r="C153" s="4"/>
      <c r="D153" s="4"/>
      <c r="E153" s="146" t="s">
        <v>15</v>
      </c>
      <c r="F153" s="147"/>
      <c r="G153" s="147"/>
      <c r="H153" s="147"/>
      <c r="I153" s="147"/>
      <c r="J153" s="148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1"/>
      <c r="C154" s="4"/>
      <c r="D154" s="4"/>
      <c r="E154" s="143" t="s">
        <v>15</v>
      </c>
      <c r="F154" s="144"/>
      <c r="G154" s="144"/>
      <c r="H154" s="144"/>
      <c r="I154" s="145"/>
      <c r="J154" s="21">
        <v>1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1"/>
      <c r="C155" s="4"/>
      <c r="D155" s="4"/>
      <c r="E155" s="22"/>
      <c r="F155" s="22"/>
      <c r="G155" s="22"/>
      <c r="H155" s="22"/>
      <c r="I155" s="20" t="s">
        <v>3</v>
      </c>
      <c r="J155" s="10">
        <v>1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1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1"/>
      <c r="C160" s="4"/>
      <c r="D160" s="149" t="s">
        <v>16</v>
      </c>
      <c r="E160" s="150"/>
      <c r="F160" s="150"/>
      <c r="G160" s="150"/>
      <c r="H160" s="150"/>
      <c r="I160" s="150"/>
      <c r="J160" s="151"/>
      <c r="K160" s="49"/>
      <c r="L160" s="49"/>
      <c r="M160" s="4"/>
      <c r="N160" s="4"/>
      <c r="O160" s="4"/>
      <c r="P160" s="4"/>
      <c r="Q160" s="1"/>
    </row>
    <row r="161" spans="1:17" ht="15.75" thickBot="1" x14ac:dyDescent="0.3">
      <c r="A161" s="111"/>
      <c r="C161" s="4"/>
      <c r="D161" s="23">
        <v>1</v>
      </c>
      <c r="E161" s="140" t="str">
        <f>+'[1]ACUM-MAYO'!A162</f>
        <v>ORDINARIA</v>
      </c>
      <c r="F161" s="141"/>
      <c r="G161" s="141"/>
      <c r="H161" s="142"/>
      <c r="I161" s="130">
        <v>47</v>
      </c>
      <c r="J161" s="24">
        <f>I161/I166</f>
        <v>0.94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1"/>
      <c r="C162" s="4"/>
      <c r="D162" s="23">
        <v>2</v>
      </c>
      <c r="E162" s="140" t="str">
        <f>+'[1]ACUM-MAYO'!A163</f>
        <v>FUNDAMENTAL</v>
      </c>
      <c r="F162" s="141"/>
      <c r="G162" s="141"/>
      <c r="H162" s="142"/>
      <c r="I162" s="130">
        <v>3</v>
      </c>
      <c r="J162" s="25">
        <f>I162/I166</f>
        <v>0.06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1"/>
      <c r="C163" s="4"/>
      <c r="D163" s="26">
        <v>4</v>
      </c>
      <c r="E163" s="140" t="str">
        <f>+'[1]ACUM-MAYO'!A165</f>
        <v>RESERVADA</v>
      </c>
      <c r="F163" s="141"/>
      <c r="G163" s="141"/>
      <c r="H163" s="142"/>
      <c r="I163" s="130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1"/>
      <c r="C164" s="4"/>
      <c r="D164" s="23">
        <v>3</v>
      </c>
      <c r="E164" s="140" t="s">
        <v>22</v>
      </c>
      <c r="F164" s="141"/>
      <c r="G164" s="141"/>
      <c r="H164" s="142"/>
      <c r="I164" s="130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1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1"/>
      <c r="C166" s="4"/>
      <c r="D166" s="14"/>
      <c r="E166" s="30"/>
      <c r="F166" s="30"/>
      <c r="G166" s="30"/>
      <c r="H166" s="52" t="s">
        <v>3</v>
      </c>
      <c r="I166" s="10">
        <f>SUM(I161:I165)</f>
        <v>50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1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13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1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1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1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1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1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1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1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1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1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1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1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1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1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1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1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1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1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1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1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1"/>
      <c r="C189" s="4"/>
      <c r="D189" s="149" t="s">
        <v>17</v>
      </c>
      <c r="E189" s="150"/>
      <c r="F189" s="150"/>
      <c r="G189" s="150"/>
      <c r="H189" s="150"/>
      <c r="I189" s="150"/>
      <c r="J189" s="151"/>
      <c r="K189" s="49"/>
      <c r="L189" s="49"/>
      <c r="M189" s="4"/>
      <c r="N189" s="4"/>
      <c r="O189" s="4"/>
      <c r="P189" s="4"/>
      <c r="Q189" s="1"/>
    </row>
    <row r="190" spans="1:17" ht="15.75" thickBot="1" x14ac:dyDescent="0.3">
      <c r="A190" s="111"/>
      <c r="C190" s="4"/>
      <c r="D190" s="23">
        <v>1</v>
      </c>
      <c r="E190" s="140" t="str">
        <f>+'[1]ACUM-MAYO'!A173</f>
        <v>ECONOMICA ADMINISTRATIVA</v>
      </c>
      <c r="F190" s="141"/>
      <c r="G190" s="141"/>
      <c r="H190" s="142"/>
      <c r="I190" s="51">
        <v>50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1"/>
      <c r="C191" s="4"/>
      <c r="D191" s="23">
        <v>2</v>
      </c>
      <c r="E191" s="140" t="str">
        <f>+'[1]ACUM-MAYO'!A174</f>
        <v>TRAMITE</v>
      </c>
      <c r="F191" s="141"/>
      <c r="G191" s="141"/>
      <c r="H191" s="142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1"/>
      <c r="C192" s="4"/>
      <c r="D192" s="23">
        <v>3</v>
      </c>
      <c r="E192" s="140" t="str">
        <f>+'[1]ACUM-MAYO'!A175</f>
        <v>SERV. PUB.</v>
      </c>
      <c r="F192" s="141"/>
      <c r="G192" s="141"/>
      <c r="H192" s="142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1"/>
      <c r="C193" s="4"/>
      <c r="D193" s="23">
        <v>4</v>
      </c>
      <c r="E193" s="140" t="str">
        <f>+'[1]ACUM-MAYO'!A176</f>
        <v>LEGAL</v>
      </c>
      <c r="F193" s="141"/>
      <c r="G193" s="141"/>
      <c r="H193" s="142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1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1"/>
      <c r="C195" s="4"/>
      <c r="D195" s="14"/>
      <c r="E195" s="14"/>
      <c r="F195" s="14"/>
      <c r="G195" s="14"/>
      <c r="H195" s="17" t="s">
        <v>3</v>
      </c>
      <c r="I195" s="10">
        <v>50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1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13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1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1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1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1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1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1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1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1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1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1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1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1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1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1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1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1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1"/>
      <c r="C218" s="4"/>
      <c r="D218" s="149" t="s">
        <v>18</v>
      </c>
      <c r="E218" s="150"/>
      <c r="F218" s="150"/>
      <c r="G218" s="150"/>
      <c r="H218" s="150"/>
      <c r="I218" s="150"/>
      <c r="J218" s="151"/>
      <c r="K218" s="49"/>
      <c r="L218" s="49"/>
      <c r="M218" s="4"/>
      <c r="N218" s="4"/>
      <c r="O218" s="4"/>
      <c r="P218" s="4"/>
      <c r="Q218" s="1"/>
    </row>
    <row r="219" spans="1:17" ht="15.75" thickBot="1" x14ac:dyDescent="0.3">
      <c r="A219" s="111"/>
      <c r="C219" s="4"/>
      <c r="D219" s="23">
        <v>1</v>
      </c>
      <c r="E219" s="38" t="s">
        <v>39</v>
      </c>
      <c r="F219" s="39"/>
      <c r="G219" s="39"/>
      <c r="H219" s="40"/>
      <c r="I219" s="130">
        <v>28</v>
      </c>
      <c r="J219" s="33">
        <f>I219/I224</f>
        <v>0.56000000000000005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1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130">
        <v>6</v>
      </c>
      <c r="J220" s="33">
        <f>I220/I224</f>
        <v>0.12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1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130">
        <v>16</v>
      </c>
      <c r="J221" s="33">
        <f>I221/I224</f>
        <v>0.32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1"/>
      <c r="C222" s="4"/>
      <c r="D222" s="23">
        <v>4</v>
      </c>
      <c r="E222" s="38" t="str">
        <f>+'[1]ACUM-MAYO'!A189</f>
        <v>LISTAS</v>
      </c>
      <c r="F222" s="39"/>
      <c r="G222" s="42"/>
      <c r="H222" s="43"/>
      <c r="I222" s="130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1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1"/>
      <c r="C224" s="4"/>
      <c r="D224" s="14"/>
      <c r="E224" s="30"/>
      <c r="F224" s="30"/>
      <c r="G224" s="30"/>
      <c r="H224" s="17" t="s">
        <v>3</v>
      </c>
      <c r="I224" s="10">
        <f>SUM(I219:I223)</f>
        <v>50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1"/>
      <c r="C225" s="4"/>
      <c r="D225" s="14"/>
      <c r="E225" s="30"/>
      <c r="F225" s="30"/>
      <c r="G225" s="30"/>
      <c r="H225" s="105"/>
      <c r="I225" s="106"/>
      <c r="J225" s="107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1"/>
      <c r="C226" s="4"/>
      <c r="D226" s="14"/>
      <c r="E226" s="30"/>
      <c r="F226" s="30"/>
      <c r="G226" s="30"/>
      <c r="H226" s="105"/>
      <c r="I226" s="106"/>
      <c r="J226" s="107"/>
      <c r="K226" s="54"/>
      <c r="L226" s="54"/>
      <c r="M226" s="4"/>
      <c r="N226" s="4"/>
      <c r="O226" s="4"/>
      <c r="P226" s="4"/>
      <c r="Q226" s="1"/>
    </row>
    <row r="227" spans="1:17" x14ac:dyDescent="0.25">
      <c r="A227" s="111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13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1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1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1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1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1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1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1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1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1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1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1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1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1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1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1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1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1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1"/>
      <c r="C247" s="4"/>
      <c r="D247" s="146" t="s">
        <v>25</v>
      </c>
      <c r="E247" s="172"/>
      <c r="F247" s="172"/>
      <c r="G247" s="148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1"/>
      <c r="C248" s="4"/>
      <c r="D248" s="9">
        <v>1</v>
      </c>
      <c r="E248" s="136" t="s">
        <v>26</v>
      </c>
      <c r="F248" s="137"/>
      <c r="G248" s="117">
        <v>1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1"/>
      <c r="C249" s="44"/>
      <c r="D249" s="9">
        <v>2</v>
      </c>
      <c r="E249" s="136" t="s">
        <v>27</v>
      </c>
      <c r="F249" s="137"/>
      <c r="G249" s="118">
        <v>29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1"/>
      <c r="C250" s="45"/>
      <c r="D250" s="9">
        <v>3</v>
      </c>
      <c r="E250" s="136" t="s">
        <v>28</v>
      </c>
      <c r="F250" s="137"/>
      <c r="G250" s="118">
        <v>4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1"/>
      <c r="C251" s="45"/>
      <c r="D251" s="9">
        <v>4</v>
      </c>
      <c r="E251" s="136" t="s">
        <v>29</v>
      </c>
      <c r="F251" s="137"/>
      <c r="G251" s="118">
        <v>3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1"/>
      <c r="C252" s="45"/>
      <c r="D252" s="9">
        <v>5</v>
      </c>
      <c r="E252" s="136" t="s">
        <v>30</v>
      </c>
      <c r="F252" s="137"/>
      <c r="G252" s="118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1"/>
      <c r="C253" s="45"/>
      <c r="D253" s="108">
        <v>6</v>
      </c>
      <c r="E253" s="175" t="s">
        <v>31</v>
      </c>
      <c r="F253" s="176"/>
      <c r="G253" s="119">
        <v>1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1"/>
      <c r="C254" s="45"/>
      <c r="D254" s="9">
        <v>7</v>
      </c>
      <c r="E254" s="177" t="s">
        <v>32</v>
      </c>
      <c r="F254" s="178"/>
      <c r="G254" s="120">
        <v>12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1"/>
      <c r="C255" s="45"/>
      <c r="D255" s="4"/>
      <c r="E255" s="173" t="s">
        <v>3</v>
      </c>
      <c r="F255" s="174"/>
      <c r="G255" s="62">
        <v>50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1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1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1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1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1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1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1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1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1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1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1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1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1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1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1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1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1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1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1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1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1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1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1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1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1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1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1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1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1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1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1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1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1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1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1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1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1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1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1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1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1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1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1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1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1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1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1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1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1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1"/>
      <c r="L305" s="1"/>
      <c r="M305" s="47"/>
    </row>
    <row r="306" spans="1:17" ht="15.75" customHeight="1" x14ac:dyDescent="0.25">
      <c r="A306" s="111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1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1"/>
      <c r="B308" s="163" t="s">
        <v>38</v>
      </c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"/>
      <c r="Q308" s="47"/>
    </row>
    <row r="309" spans="1:17" ht="15.75" customHeight="1" x14ac:dyDescent="0.25">
      <c r="A309" s="111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1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1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1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1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13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1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1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1"/>
      <c r="P317" s="48"/>
      <c r="Q317" s="46"/>
    </row>
    <row r="318" spans="1:17" x14ac:dyDescent="0.25">
      <c r="A318" s="111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1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1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1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1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1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1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1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1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1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1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1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1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1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1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1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1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1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1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1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1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1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1"/>
      <c r="C341" s="4"/>
      <c r="M341" s="4"/>
      <c r="N341" s="4"/>
      <c r="O341" s="4"/>
      <c r="P341" s="4"/>
      <c r="Q341" s="1"/>
    </row>
    <row r="342" spans="1:17" x14ac:dyDescent="0.25">
      <c r="A342" s="111"/>
      <c r="C342" s="4"/>
      <c r="M342" s="4"/>
      <c r="N342" s="4"/>
      <c r="O342" s="4"/>
      <c r="P342" s="4"/>
      <c r="Q342" s="1"/>
    </row>
    <row r="343" spans="1:17" x14ac:dyDescent="0.25">
      <c r="A343" s="111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1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1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1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1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1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1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3"/>
      <c r="B350" s="63"/>
      <c r="C350" s="63"/>
    </row>
    <row r="351" spans="1:17" x14ac:dyDescent="0.25">
      <c r="A351" s="63"/>
      <c r="B351" s="63"/>
      <c r="C351" s="63"/>
    </row>
    <row r="352" spans="1:17" x14ac:dyDescent="0.25">
      <c r="A352" s="63"/>
      <c r="B352" s="63"/>
      <c r="C352" s="63"/>
    </row>
    <row r="353" spans="1:3" x14ac:dyDescent="0.25">
      <c r="A353" s="63"/>
      <c r="B353" s="63"/>
      <c r="C353" s="63"/>
    </row>
    <row r="354" spans="1:3" x14ac:dyDescent="0.25">
      <c r="A354" s="63"/>
      <c r="B354" s="63"/>
      <c r="C354" s="63"/>
    </row>
    <row r="355" spans="1:3" x14ac:dyDescent="0.25">
      <c r="A355" s="63"/>
      <c r="B355" s="63"/>
      <c r="C355" s="63"/>
    </row>
    <row r="356" spans="1:3" x14ac:dyDescent="0.25">
      <c r="A356" s="63"/>
      <c r="B356" s="63"/>
      <c r="C356" s="63"/>
    </row>
  </sheetData>
  <mergeCells count="52"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  <mergeCell ref="E248:F248"/>
    <mergeCell ref="B13:O13"/>
    <mergeCell ref="B14:O14"/>
    <mergeCell ref="D43:M43"/>
    <mergeCell ref="C20:F20"/>
    <mergeCell ref="H20:L20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J49:L49"/>
    <mergeCell ref="J50:L50"/>
    <mergeCell ref="J51:L51"/>
    <mergeCell ref="J52:L52"/>
    <mergeCell ref="J53:L53"/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70" zoomScaleNormal="70" workbookViewId="0">
      <selection activeCell="G260" sqref="G260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1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1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1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1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1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1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1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1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1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1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15"/>
    </row>
    <row r="13" spans="1:17" ht="50.25" customHeight="1" x14ac:dyDescent="0.25">
      <c r="A13" s="111"/>
      <c r="B13" s="155" t="s">
        <v>24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2"/>
      <c r="Q13" s="1"/>
    </row>
    <row r="14" spans="1:17" ht="43.5" customHeight="1" thickBot="1" x14ac:dyDescent="0.85">
      <c r="A14" s="111"/>
      <c r="B14" s="157" t="s">
        <v>42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3"/>
      <c r="Q14" s="1"/>
    </row>
    <row r="15" spans="1:17" x14ac:dyDescent="0.25">
      <c r="A15" s="111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1"/>
      <c r="C20" s="160" t="s">
        <v>0</v>
      </c>
      <c r="D20" s="161"/>
      <c r="E20" s="161"/>
      <c r="F20" s="162"/>
      <c r="G20" s="64"/>
      <c r="H20" s="160" t="s">
        <v>1</v>
      </c>
      <c r="I20" s="161"/>
      <c r="J20" s="161"/>
      <c r="K20" s="161"/>
      <c r="L20" s="162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2"/>
      <c r="B21" s="7"/>
      <c r="C21" s="65" t="s">
        <v>39</v>
      </c>
      <c r="D21" s="66" t="s">
        <v>2</v>
      </c>
      <c r="E21" s="67" t="s">
        <v>34</v>
      </c>
      <c r="F21" s="65" t="s">
        <v>3</v>
      </c>
      <c r="G21" s="68" t="s">
        <v>37</v>
      </c>
      <c r="H21" s="67" t="s">
        <v>4</v>
      </c>
      <c r="I21" s="67" t="s">
        <v>5</v>
      </c>
      <c r="J21" s="65" t="s">
        <v>6</v>
      </c>
      <c r="K21" s="65" t="s">
        <v>7</v>
      </c>
      <c r="L21" s="65" t="s">
        <v>3</v>
      </c>
      <c r="M21" s="7"/>
      <c r="N21" s="7"/>
      <c r="O21" s="7"/>
      <c r="P21" s="6"/>
      <c r="Q21" s="6"/>
    </row>
    <row r="22" spans="1:18" ht="16.5" thickBot="1" x14ac:dyDescent="0.35">
      <c r="A22" s="111"/>
      <c r="C22" s="128">
        <v>21</v>
      </c>
      <c r="D22" s="121">
        <v>15</v>
      </c>
      <c r="E22" s="121">
        <v>3</v>
      </c>
      <c r="F22" s="122">
        <f>SUM(C22:E22)</f>
        <v>39</v>
      </c>
      <c r="G22" s="71"/>
      <c r="H22" s="128">
        <v>19</v>
      </c>
      <c r="I22" s="128">
        <v>12</v>
      </c>
      <c r="J22" s="128">
        <v>0</v>
      </c>
      <c r="K22" s="128">
        <v>8</v>
      </c>
      <c r="L22" s="122">
        <f>SUM(H22:K22)</f>
        <v>39</v>
      </c>
      <c r="M22" s="4"/>
      <c r="N22" s="4"/>
      <c r="O22" s="12"/>
      <c r="P22" s="1"/>
      <c r="Q22" s="1"/>
    </row>
    <row r="23" spans="1:18" ht="16.5" thickBot="1" x14ac:dyDescent="0.35">
      <c r="A23" s="111"/>
      <c r="C23" s="72">
        <f>+C22/F22</f>
        <v>0.53846153846153844</v>
      </c>
      <c r="D23" s="73">
        <f>+D22/F22</f>
        <v>0.38461538461538464</v>
      </c>
      <c r="E23" s="74">
        <f>+E22/F22</f>
        <v>7.6923076923076927E-2</v>
      </c>
      <c r="F23" s="75">
        <v>1</v>
      </c>
      <c r="G23" s="71"/>
      <c r="H23" s="72">
        <f>+H22/L22</f>
        <v>0.48717948717948717</v>
      </c>
      <c r="I23" s="72">
        <f>+I22/L22</f>
        <v>0.30769230769230771</v>
      </c>
      <c r="J23" s="72">
        <f>+J22/L22</f>
        <v>0</v>
      </c>
      <c r="K23" s="72">
        <f>+K22/L22</f>
        <v>0.20512820512820512</v>
      </c>
      <c r="L23" s="75">
        <f>SUM(H23:K23)</f>
        <v>1</v>
      </c>
      <c r="M23" s="4"/>
      <c r="N23" s="4"/>
      <c r="O23" s="12"/>
      <c r="P23" s="1"/>
      <c r="Q23" s="1"/>
    </row>
    <row r="24" spans="1:18" x14ac:dyDescent="0.25">
      <c r="A24" s="111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1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1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1"/>
      <c r="C43" s="4"/>
      <c r="D43" s="159" t="s">
        <v>8</v>
      </c>
      <c r="E43" s="159"/>
      <c r="F43" s="159"/>
      <c r="G43" s="159"/>
      <c r="H43" s="159"/>
      <c r="I43" s="159"/>
      <c r="J43" s="159"/>
      <c r="K43" s="159"/>
      <c r="L43" s="159"/>
      <c r="M43" s="159"/>
      <c r="N43" s="4"/>
      <c r="O43" s="4"/>
      <c r="P43" s="4"/>
      <c r="Q43" s="1"/>
    </row>
    <row r="44" spans="1:17" ht="16.5" thickBot="1" x14ac:dyDescent="0.35">
      <c r="A44" s="111"/>
      <c r="C44" s="4"/>
      <c r="D44" s="76">
        <v>1</v>
      </c>
      <c r="E44" s="77" t="str">
        <f>+'[1]ACUM-MAYO'!A61</f>
        <v>SE TIENE POR NO PRESENTADA ( NO CUMPLIÓ PREVENCIÓN)</v>
      </c>
      <c r="F44" s="78"/>
      <c r="G44" s="78"/>
      <c r="H44" s="78"/>
      <c r="I44" s="79"/>
      <c r="J44" s="138">
        <v>0</v>
      </c>
      <c r="K44" s="138"/>
      <c r="L44" s="138"/>
      <c r="M44" s="80">
        <f>+$J44/$J61</f>
        <v>0</v>
      </c>
      <c r="N44" s="4"/>
      <c r="O44" s="4"/>
      <c r="P44" s="4"/>
      <c r="Q44" s="1"/>
    </row>
    <row r="45" spans="1:17" ht="16.5" thickBot="1" x14ac:dyDescent="0.35">
      <c r="A45" s="111"/>
      <c r="C45" s="4"/>
      <c r="D45" s="69">
        <v>2</v>
      </c>
      <c r="E45" s="81" t="str">
        <f>+'[1]ACUM-MAYO'!A62</f>
        <v>NO CUMPLIO CON LOS EXTREMOS DEL ARTÍCULO 79 (REQUISITOS)</v>
      </c>
      <c r="F45" s="82"/>
      <c r="G45" s="82"/>
      <c r="H45" s="82"/>
      <c r="I45" s="83"/>
      <c r="J45" s="139">
        <v>0</v>
      </c>
      <c r="K45" s="139"/>
      <c r="L45" s="139"/>
      <c r="M45" s="72">
        <f>+$J45/$J61</f>
        <v>0</v>
      </c>
      <c r="N45" s="4"/>
      <c r="O45" s="4"/>
      <c r="P45" s="4"/>
      <c r="Q45" s="1"/>
    </row>
    <row r="46" spans="1:17" ht="16.5" thickBot="1" x14ac:dyDescent="0.35">
      <c r="A46" s="111"/>
      <c r="C46" s="4"/>
      <c r="D46" s="69">
        <v>3</v>
      </c>
      <c r="E46" s="81" t="str">
        <f>+'[1]ACUM-MAYO'!A63</f>
        <v xml:space="preserve">INCOMPETENCIA </v>
      </c>
      <c r="F46" s="82"/>
      <c r="G46" s="82"/>
      <c r="H46" s="82"/>
      <c r="I46" s="83"/>
      <c r="J46" s="139">
        <v>0</v>
      </c>
      <c r="K46" s="139"/>
      <c r="L46" s="139"/>
      <c r="M46" s="72">
        <f>+$J46/$J61</f>
        <v>0</v>
      </c>
      <c r="N46" s="4"/>
      <c r="O46" s="4"/>
      <c r="P46" s="4"/>
      <c r="Q46" s="1"/>
    </row>
    <row r="47" spans="1:17" ht="16.5" thickBot="1" x14ac:dyDescent="0.35">
      <c r="A47" s="111"/>
      <c r="C47" s="4"/>
      <c r="D47" s="69">
        <v>4</v>
      </c>
      <c r="E47" s="81" t="str">
        <f>+'[1]ACUM-MAYO'!A64</f>
        <v>NEGATIVA POR INEXISTENCIA</v>
      </c>
      <c r="F47" s="82"/>
      <c r="G47" s="82"/>
      <c r="H47" s="82"/>
      <c r="I47" s="83"/>
      <c r="J47" s="139">
        <v>6</v>
      </c>
      <c r="K47" s="139"/>
      <c r="L47" s="139"/>
      <c r="M47" s="72">
        <f>+$J47/$J61</f>
        <v>0.15384615384615385</v>
      </c>
      <c r="N47" s="4"/>
      <c r="O47" s="4"/>
      <c r="P47" s="4"/>
      <c r="Q47" s="1"/>
    </row>
    <row r="48" spans="1:17" ht="16.5" thickBot="1" x14ac:dyDescent="0.35">
      <c r="A48" s="111"/>
      <c r="C48" s="4"/>
      <c r="D48" s="69">
        <v>5</v>
      </c>
      <c r="E48" s="81" t="str">
        <f>+'[1]ACUM-MAYO'!A65</f>
        <v>NEGATIVA CONFIDENCIAL E INEXISTENTE</v>
      </c>
      <c r="F48" s="82"/>
      <c r="G48" s="82"/>
      <c r="H48" s="82"/>
      <c r="I48" s="83"/>
      <c r="J48" s="139">
        <v>0</v>
      </c>
      <c r="K48" s="139"/>
      <c r="L48" s="139"/>
      <c r="M48" s="72">
        <f>+$J48/$J61</f>
        <v>0</v>
      </c>
      <c r="N48" s="4"/>
      <c r="O48" s="4"/>
      <c r="P48" s="4"/>
      <c r="Q48" s="1"/>
    </row>
    <row r="49" spans="1:17" ht="16.5" thickBot="1" x14ac:dyDescent="0.35">
      <c r="A49" s="111"/>
      <c r="C49" s="4"/>
      <c r="D49" s="69">
        <v>6</v>
      </c>
      <c r="E49" s="81" t="str">
        <f>+'[1]ACUM-MAYO'!A66</f>
        <v>AFIRMATIVO</v>
      </c>
      <c r="F49" s="82"/>
      <c r="G49" s="82"/>
      <c r="H49" s="82"/>
      <c r="I49" s="83"/>
      <c r="J49" s="139">
        <v>33</v>
      </c>
      <c r="K49" s="139"/>
      <c r="L49" s="139"/>
      <c r="M49" s="72">
        <f>+$J49/J61</f>
        <v>0.84615384615384615</v>
      </c>
      <c r="N49" s="4"/>
      <c r="O49" s="4"/>
      <c r="P49" s="4"/>
      <c r="Q49" s="1"/>
    </row>
    <row r="50" spans="1:17" ht="16.5" thickBot="1" x14ac:dyDescent="0.35">
      <c r="A50" s="111"/>
      <c r="C50" s="4"/>
      <c r="D50" s="69">
        <v>7</v>
      </c>
      <c r="E50" s="81" t="str">
        <f>+'[1]ACUM-MAYO'!A67</f>
        <v xml:space="preserve">AFIRMATIVO PARCIAL POR CONFIDENCIALIDAD </v>
      </c>
      <c r="F50" s="82"/>
      <c r="G50" s="82"/>
      <c r="H50" s="82"/>
      <c r="I50" s="83"/>
      <c r="J50" s="139">
        <v>0</v>
      </c>
      <c r="K50" s="139"/>
      <c r="L50" s="139"/>
      <c r="M50" s="72">
        <f>+$J50/J61</f>
        <v>0</v>
      </c>
      <c r="N50" s="4"/>
      <c r="O50" s="4"/>
      <c r="P50" s="4"/>
      <c r="Q50" s="1"/>
    </row>
    <row r="51" spans="1:17" ht="16.5" thickBot="1" x14ac:dyDescent="0.35">
      <c r="A51" s="111"/>
      <c r="C51" s="4"/>
      <c r="D51" s="69">
        <v>8</v>
      </c>
      <c r="E51" s="81" t="str">
        <f>+'[1]ACUM-MAYO'!A68</f>
        <v>NEGATIVA POR CONFIDENCIALIDAD Y RESERVADA</v>
      </c>
      <c r="F51" s="84"/>
      <c r="G51" s="85"/>
      <c r="H51" s="85"/>
      <c r="I51" s="86"/>
      <c r="J51" s="139">
        <v>0</v>
      </c>
      <c r="K51" s="139"/>
      <c r="L51" s="139"/>
      <c r="M51" s="72">
        <f>+$J51/J61</f>
        <v>0</v>
      </c>
      <c r="N51" s="4"/>
      <c r="O51" s="4"/>
      <c r="P51" s="4"/>
      <c r="Q51" s="1"/>
    </row>
    <row r="52" spans="1:17" ht="16.5" thickBot="1" x14ac:dyDescent="0.35">
      <c r="A52" s="111"/>
      <c r="C52" s="4"/>
      <c r="D52" s="69">
        <v>9</v>
      </c>
      <c r="E52" s="81" t="str">
        <f>+'[1]ACUM-MAYO'!A69</f>
        <v>AFIRMATIVO PARCIAL POR CONFIDENCIALIDAD E INEXISTENCIA</v>
      </c>
      <c r="F52" s="87"/>
      <c r="G52" s="85"/>
      <c r="H52" s="85"/>
      <c r="I52" s="86"/>
      <c r="J52" s="139">
        <v>0</v>
      </c>
      <c r="K52" s="139"/>
      <c r="L52" s="139"/>
      <c r="M52" s="72">
        <f>+J52/J61</f>
        <v>0</v>
      </c>
      <c r="N52" s="4"/>
      <c r="O52" s="4"/>
      <c r="P52" s="4"/>
      <c r="Q52" s="1"/>
    </row>
    <row r="53" spans="1:17" ht="16.5" thickBot="1" x14ac:dyDescent="0.35">
      <c r="A53" s="111"/>
      <c r="C53" s="4"/>
      <c r="D53" s="69">
        <v>10</v>
      </c>
      <c r="E53" s="81" t="str">
        <f>+'[1]ACUM-MAYO'!A70</f>
        <v>AFIRMATIVO PARCIAL POR CONFIDENCIALIDAD, RESERVA E INEXISTENCIA</v>
      </c>
      <c r="F53" s="84"/>
      <c r="G53" s="85"/>
      <c r="H53" s="85"/>
      <c r="I53" s="86"/>
      <c r="J53" s="139">
        <v>0</v>
      </c>
      <c r="K53" s="139"/>
      <c r="L53" s="139"/>
      <c r="M53" s="72">
        <f>+J53/J61</f>
        <v>0</v>
      </c>
      <c r="N53" s="4"/>
      <c r="O53" s="4"/>
      <c r="P53" s="4"/>
      <c r="Q53" s="1"/>
    </row>
    <row r="54" spans="1:17" ht="16.5" thickBot="1" x14ac:dyDescent="0.35">
      <c r="A54" s="111"/>
      <c r="C54" s="4"/>
      <c r="D54" s="69">
        <v>11</v>
      </c>
      <c r="E54" s="81" t="str">
        <f>+'[1]ACUM-MAYO'!A71</f>
        <v>AFIRMATIVO PARCIAL POR INEXISTENCIA</v>
      </c>
      <c r="F54" s="84"/>
      <c r="G54" s="85"/>
      <c r="H54" s="85"/>
      <c r="I54" s="86"/>
      <c r="J54" s="139">
        <v>0</v>
      </c>
      <c r="K54" s="139"/>
      <c r="L54" s="139"/>
      <c r="M54" s="72">
        <f>+$J54/J61</f>
        <v>0</v>
      </c>
      <c r="N54" s="4"/>
      <c r="O54" s="4"/>
      <c r="P54" s="4"/>
      <c r="Q54" s="1"/>
    </row>
    <row r="55" spans="1:17" ht="16.5" thickBot="1" x14ac:dyDescent="0.35">
      <c r="A55" s="111"/>
      <c r="C55" s="4"/>
      <c r="D55" s="69">
        <v>12</v>
      </c>
      <c r="E55" s="81" t="str">
        <f>+'[1]ACUM-MAYO'!A72</f>
        <v>AFIRMATIVO PARCIAL POR RESERVA</v>
      </c>
      <c r="F55" s="82"/>
      <c r="G55" s="82"/>
      <c r="H55" s="82"/>
      <c r="I55" s="83"/>
      <c r="J55" s="139">
        <v>0</v>
      </c>
      <c r="K55" s="139"/>
      <c r="L55" s="139"/>
      <c r="M55" s="72">
        <f>+$J55/J61</f>
        <v>0</v>
      </c>
      <c r="N55" s="4"/>
      <c r="O55" s="4"/>
      <c r="P55" s="4"/>
      <c r="Q55" s="1"/>
    </row>
    <row r="56" spans="1:17" ht="16.5" thickBot="1" x14ac:dyDescent="0.35">
      <c r="A56" s="111"/>
      <c r="C56" s="4"/>
      <c r="D56" s="69">
        <v>13</v>
      </c>
      <c r="E56" s="81" t="str">
        <f>+'[1]ACUM-MAYO'!A73</f>
        <v>AFIRMATIVO PARCIAL POR RESERVA Y CONFIDENCIALIDAD</v>
      </c>
      <c r="F56" s="82"/>
      <c r="G56" s="82"/>
      <c r="H56" s="82"/>
      <c r="I56" s="83"/>
      <c r="J56" s="139">
        <v>0</v>
      </c>
      <c r="K56" s="139"/>
      <c r="L56" s="139"/>
      <c r="M56" s="72">
        <f>+$J56/J61</f>
        <v>0</v>
      </c>
      <c r="N56" s="4"/>
      <c r="O56" s="4"/>
      <c r="P56" s="4"/>
      <c r="Q56" s="1"/>
    </row>
    <row r="57" spans="1:17" ht="16.5" thickBot="1" x14ac:dyDescent="0.35">
      <c r="A57" s="111"/>
      <c r="C57" s="4"/>
      <c r="D57" s="69">
        <v>14</v>
      </c>
      <c r="E57" s="81" t="str">
        <f>+'[1]ACUM-MAYO'!A74</f>
        <v>AFIRMATIVO PARCIAL POR RESERVA E INEXISTENCIA</v>
      </c>
      <c r="F57" s="82"/>
      <c r="G57" s="82"/>
      <c r="H57" s="82"/>
      <c r="I57" s="83"/>
      <c r="J57" s="139">
        <v>0</v>
      </c>
      <c r="K57" s="139"/>
      <c r="L57" s="139"/>
      <c r="M57" s="72">
        <f>+$J57/J61</f>
        <v>0</v>
      </c>
      <c r="N57" s="4"/>
      <c r="O57" s="4"/>
      <c r="P57" s="4"/>
      <c r="Q57" s="1"/>
    </row>
    <row r="58" spans="1:17" ht="16.5" thickBot="1" x14ac:dyDescent="0.35">
      <c r="A58" s="111"/>
      <c r="C58" s="4"/>
      <c r="D58" s="69">
        <v>15</v>
      </c>
      <c r="E58" s="81" t="str">
        <f>+'[1]ACUM-MAYO'!A75</f>
        <v>NEGATIVA  POR RESERVA</v>
      </c>
      <c r="F58" s="82"/>
      <c r="G58" s="82"/>
      <c r="H58" s="82"/>
      <c r="I58" s="83"/>
      <c r="J58" s="139">
        <v>0</v>
      </c>
      <c r="K58" s="139"/>
      <c r="L58" s="139"/>
      <c r="M58" s="72">
        <f>+$J58/J61</f>
        <v>0</v>
      </c>
      <c r="N58" s="4"/>
      <c r="O58" s="4"/>
      <c r="P58" s="4"/>
      <c r="Q58" s="1"/>
    </row>
    <row r="59" spans="1:17" ht="16.5" thickBot="1" x14ac:dyDescent="0.35">
      <c r="A59" s="111"/>
      <c r="C59" s="4"/>
      <c r="D59" s="69">
        <v>16</v>
      </c>
      <c r="E59" s="81" t="str">
        <f>+'[1]ACUM-MAYO'!A76</f>
        <v>PREVENCIÓN ENTRAMITE</v>
      </c>
      <c r="F59" s="82"/>
      <c r="G59" s="82"/>
      <c r="H59" s="82"/>
      <c r="I59" s="83"/>
      <c r="J59" s="139">
        <v>0</v>
      </c>
      <c r="K59" s="139"/>
      <c r="L59" s="139"/>
      <c r="M59" s="72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13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1"/>
      <c r="C61" s="4"/>
      <c r="D61" s="4"/>
      <c r="E61" s="4"/>
      <c r="F61" s="4"/>
      <c r="G61" s="4"/>
      <c r="H61" s="4"/>
      <c r="I61" s="4"/>
      <c r="J61" s="152">
        <f>SUM(J44:J59)</f>
        <v>39</v>
      </c>
      <c r="K61" s="153"/>
      <c r="L61" s="154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1"/>
      <c r="C62" s="4"/>
      <c r="D62" s="4"/>
      <c r="E62" s="4"/>
      <c r="F62" s="4"/>
      <c r="G62" s="4"/>
      <c r="H62" s="4"/>
      <c r="I62" s="4"/>
      <c r="J62" s="109"/>
      <c r="K62" s="109"/>
      <c r="L62" s="109"/>
      <c r="M62" s="110"/>
      <c r="N62" s="4"/>
      <c r="O62" s="4"/>
      <c r="P62" s="4"/>
      <c r="Q62" s="1"/>
    </row>
    <row r="63" spans="1:17" ht="15.75" x14ac:dyDescent="0.25">
      <c r="A63" s="111"/>
      <c r="C63" s="4"/>
      <c r="D63" s="4"/>
      <c r="E63" s="4"/>
      <c r="F63" s="4"/>
      <c r="G63" s="4"/>
      <c r="H63" s="4"/>
      <c r="I63" s="4"/>
      <c r="J63" s="109"/>
      <c r="K63" s="109"/>
      <c r="L63" s="109"/>
      <c r="M63" s="110"/>
      <c r="N63" s="4"/>
      <c r="O63" s="4"/>
      <c r="P63" s="4"/>
      <c r="Q63" s="1"/>
    </row>
    <row r="64" spans="1:17" ht="15.75" x14ac:dyDescent="0.25">
      <c r="A64" s="111"/>
      <c r="C64" s="4"/>
      <c r="D64" s="4"/>
      <c r="E64" s="4"/>
      <c r="F64" s="4"/>
      <c r="G64" s="4"/>
      <c r="H64" s="4"/>
      <c r="I64" s="4"/>
      <c r="J64" s="109"/>
      <c r="K64" s="109"/>
      <c r="L64" s="109"/>
      <c r="M64" s="110"/>
      <c r="N64" s="4"/>
      <c r="O64" s="4"/>
      <c r="P64" s="4"/>
      <c r="Q64" s="1"/>
    </row>
    <row r="65" spans="1:17" ht="15.75" x14ac:dyDescent="0.25">
      <c r="A65" s="111"/>
      <c r="C65" s="4"/>
      <c r="D65" s="4"/>
      <c r="E65" s="4"/>
      <c r="F65" s="4"/>
      <c r="G65" s="4"/>
      <c r="H65" s="4"/>
      <c r="I65" s="4"/>
      <c r="J65" s="109"/>
      <c r="K65" s="109"/>
      <c r="L65" s="109"/>
      <c r="M65" s="110"/>
      <c r="N65" s="4"/>
      <c r="O65" s="4"/>
      <c r="P65" s="4"/>
      <c r="Q65" s="1"/>
    </row>
    <row r="66" spans="1:17" ht="15.75" x14ac:dyDescent="0.25">
      <c r="A66" s="111"/>
      <c r="C66" s="4"/>
      <c r="D66" s="4"/>
      <c r="E66" s="4"/>
      <c r="F66" s="4"/>
      <c r="G66" s="4"/>
      <c r="H66" s="4"/>
      <c r="I66" s="4"/>
      <c r="J66" s="109"/>
      <c r="K66" s="109"/>
      <c r="L66" s="109"/>
      <c r="M66" s="110"/>
      <c r="N66" s="4"/>
      <c r="O66" s="4"/>
      <c r="P66" s="4"/>
      <c r="Q66" s="1"/>
    </row>
    <row r="67" spans="1:17" ht="15.75" x14ac:dyDescent="0.25">
      <c r="A67" s="111"/>
      <c r="C67" s="4"/>
      <c r="D67" s="4"/>
      <c r="E67" s="4"/>
      <c r="F67" s="4"/>
      <c r="G67" s="4"/>
      <c r="H67" s="4"/>
      <c r="I67" s="4"/>
      <c r="J67" s="109"/>
      <c r="K67" s="109"/>
      <c r="L67" s="109"/>
      <c r="M67" s="110"/>
      <c r="N67" s="4"/>
      <c r="O67" s="4"/>
      <c r="P67" s="4"/>
      <c r="Q67" s="1"/>
    </row>
    <row r="68" spans="1:17" ht="15.75" x14ac:dyDescent="0.25">
      <c r="A68" s="111"/>
      <c r="C68" s="4"/>
      <c r="D68" s="4"/>
      <c r="E68" s="4"/>
      <c r="F68" s="4"/>
      <c r="G68" s="4"/>
      <c r="H68" s="4"/>
      <c r="I68" s="4"/>
      <c r="J68" s="109"/>
      <c r="K68" s="109"/>
      <c r="L68" s="109"/>
      <c r="M68" s="110"/>
      <c r="N68" s="4"/>
      <c r="O68" s="4"/>
      <c r="P68" s="4"/>
      <c r="Q68" s="1"/>
    </row>
    <row r="69" spans="1:17" ht="15.75" x14ac:dyDescent="0.25">
      <c r="A69" s="111"/>
      <c r="C69" s="4"/>
      <c r="D69" s="4"/>
      <c r="E69" s="4"/>
      <c r="F69" s="4"/>
      <c r="G69" s="4"/>
      <c r="H69" s="4"/>
      <c r="I69" s="4"/>
      <c r="J69" s="109"/>
      <c r="K69" s="109"/>
      <c r="L69" s="109"/>
      <c r="M69" s="110"/>
      <c r="N69" s="4"/>
      <c r="O69" s="4"/>
      <c r="P69" s="4"/>
      <c r="Q69" s="1"/>
    </row>
    <row r="70" spans="1:17" x14ac:dyDescent="0.25">
      <c r="A70" s="11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1"/>
      <c r="C103" s="4"/>
      <c r="D103" s="165" t="s">
        <v>9</v>
      </c>
      <c r="E103" s="166"/>
      <c r="F103" s="166"/>
      <c r="G103" s="166"/>
      <c r="H103" s="166"/>
      <c r="I103" s="166"/>
      <c r="J103" s="167"/>
      <c r="K103" s="127"/>
      <c r="L103" s="127"/>
      <c r="M103" s="4"/>
      <c r="N103" s="4"/>
      <c r="O103" s="4"/>
      <c r="P103" s="4"/>
      <c r="Q103" s="1"/>
    </row>
    <row r="104" spans="1:17" ht="15.75" customHeight="1" thickBot="1" x14ac:dyDescent="0.35">
      <c r="A104" s="111"/>
      <c r="C104" s="4"/>
      <c r="D104" s="103">
        <v>1</v>
      </c>
      <c r="E104" s="88" t="s">
        <v>19</v>
      </c>
      <c r="F104" s="89"/>
      <c r="G104" s="90"/>
      <c r="H104" s="90"/>
      <c r="I104" s="116">
        <v>4</v>
      </c>
      <c r="J104" s="91">
        <f>+I104/I110</f>
        <v>0.10256410256410256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1"/>
      <c r="C105" s="4"/>
      <c r="D105" s="103">
        <v>2</v>
      </c>
      <c r="E105" s="92" t="s">
        <v>40</v>
      </c>
      <c r="F105" s="93"/>
      <c r="G105" s="90"/>
      <c r="H105" s="90"/>
      <c r="I105" s="129">
        <v>18</v>
      </c>
      <c r="J105" s="91">
        <f>I105/I110</f>
        <v>0.46153846153846156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1"/>
      <c r="C106" s="4"/>
      <c r="D106" s="103">
        <v>3</v>
      </c>
      <c r="E106" s="169" t="s">
        <v>23</v>
      </c>
      <c r="F106" s="170"/>
      <c r="G106" s="170"/>
      <c r="H106" s="171"/>
      <c r="I106" s="129">
        <v>17</v>
      </c>
      <c r="J106" s="91">
        <f>+I106/I110</f>
        <v>0.4358974358974359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1"/>
      <c r="C107" s="4"/>
      <c r="D107" s="103">
        <v>4</v>
      </c>
      <c r="E107" s="92" t="s">
        <v>20</v>
      </c>
      <c r="F107" s="93"/>
      <c r="G107" s="90"/>
      <c r="H107" s="90"/>
      <c r="I107" s="129">
        <v>0</v>
      </c>
      <c r="J107" s="91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1"/>
      <c r="C108" s="4"/>
      <c r="D108" s="104">
        <v>5</v>
      </c>
      <c r="E108" s="92" t="s">
        <v>21</v>
      </c>
      <c r="F108" s="93"/>
      <c r="G108" s="90"/>
      <c r="H108" s="90"/>
      <c r="I108" s="116">
        <v>0</v>
      </c>
      <c r="J108" s="94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1"/>
      <c r="C109" s="4"/>
      <c r="D109" s="95"/>
      <c r="E109" s="96"/>
      <c r="F109" s="96"/>
      <c r="G109" s="102"/>
      <c r="H109" s="96"/>
      <c r="I109" s="96" t="s">
        <v>33</v>
      </c>
      <c r="J109" s="96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1"/>
      <c r="C110" s="4"/>
      <c r="D110" s="97"/>
      <c r="E110" s="97"/>
      <c r="F110" s="97"/>
      <c r="G110" s="98"/>
      <c r="H110" s="99" t="s">
        <v>3</v>
      </c>
      <c r="I110" s="100">
        <v>39</v>
      </c>
      <c r="J110" s="101">
        <f>SUM(J104:J109)</f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13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1"/>
      <c r="C113" s="4"/>
      <c r="D113" s="168"/>
      <c r="E113" s="168"/>
      <c r="F113" s="168"/>
      <c r="G113" s="168"/>
      <c r="H113" s="168"/>
      <c r="I113" s="168"/>
      <c r="J113" s="168"/>
      <c r="K113" s="127"/>
      <c r="L113" s="127"/>
      <c r="M113" s="4"/>
      <c r="N113" s="4"/>
      <c r="O113" s="4"/>
      <c r="P113" s="4"/>
      <c r="Q113" s="1"/>
    </row>
    <row r="114" spans="1:17" x14ac:dyDescent="0.25">
      <c r="A114" s="11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1"/>
      <c r="C140" s="4"/>
      <c r="D140" s="4"/>
      <c r="E140" s="149" t="s">
        <v>11</v>
      </c>
      <c r="F140" s="150"/>
      <c r="G140" s="150"/>
      <c r="H140" s="150"/>
      <c r="I140" s="150"/>
      <c r="J140" s="151"/>
      <c r="K140" s="127"/>
      <c r="L140" s="127"/>
      <c r="M140" s="4"/>
      <c r="N140" s="4"/>
      <c r="O140" s="4"/>
      <c r="P140" s="4"/>
      <c r="Q140" s="1"/>
    </row>
    <row r="141" spans="1:17" ht="15.75" thickBot="1" x14ac:dyDescent="0.3">
      <c r="A141" s="111"/>
      <c r="C141" s="4"/>
      <c r="D141" s="4"/>
      <c r="E141" s="143" t="s">
        <v>12</v>
      </c>
      <c r="F141" s="144"/>
      <c r="G141" s="144"/>
      <c r="H141" s="144"/>
      <c r="I141" s="145"/>
      <c r="J141" s="19">
        <v>169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1"/>
      <c r="C142" s="4"/>
      <c r="D142" s="4"/>
      <c r="E142" s="4"/>
      <c r="F142" s="4"/>
      <c r="G142" s="4"/>
      <c r="H142" s="4"/>
      <c r="I142" s="20" t="s">
        <v>3</v>
      </c>
      <c r="J142" s="10">
        <v>169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1"/>
      <c r="C147" s="4"/>
      <c r="D147" s="4"/>
      <c r="E147" s="146" t="s">
        <v>13</v>
      </c>
      <c r="F147" s="147"/>
      <c r="G147" s="147"/>
      <c r="H147" s="147"/>
      <c r="I147" s="147"/>
      <c r="J147" s="148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1"/>
      <c r="C148" s="4"/>
      <c r="D148" s="4"/>
      <c r="E148" s="143" t="s">
        <v>14</v>
      </c>
      <c r="F148" s="144"/>
      <c r="G148" s="144"/>
      <c r="H148" s="144"/>
      <c r="I148" s="145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1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>
        <v>0</v>
      </c>
      <c r="N149" s="4"/>
      <c r="O149" s="4"/>
      <c r="P149" s="4"/>
      <c r="Q149" s="1"/>
    </row>
    <row r="150" spans="1:17" ht="15.75" customHeight="1" x14ac:dyDescent="0.25">
      <c r="A150" s="11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1"/>
      <c r="C153" s="4"/>
      <c r="D153" s="4"/>
      <c r="E153" s="146" t="s">
        <v>15</v>
      </c>
      <c r="F153" s="147"/>
      <c r="G153" s="147"/>
      <c r="H153" s="147"/>
      <c r="I153" s="147"/>
      <c r="J153" s="148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1"/>
      <c r="C154" s="4"/>
      <c r="D154" s="4"/>
      <c r="E154" s="143" t="s">
        <v>15</v>
      </c>
      <c r="F154" s="144"/>
      <c r="G154" s="144"/>
      <c r="H154" s="144"/>
      <c r="I154" s="145"/>
      <c r="J154" s="21">
        <v>1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1"/>
      <c r="C155" s="4"/>
      <c r="D155" s="4"/>
      <c r="E155" s="22"/>
      <c r="F155" s="22"/>
      <c r="G155" s="22"/>
      <c r="H155" s="22"/>
      <c r="I155" s="20" t="s">
        <v>3</v>
      </c>
      <c r="J155" s="10">
        <v>1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1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1"/>
      <c r="C160" s="4"/>
      <c r="D160" s="149" t="s">
        <v>16</v>
      </c>
      <c r="E160" s="150"/>
      <c r="F160" s="150"/>
      <c r="G160" s="150"/>
      <c r="H160" s="150"/>
      <c r="I160" s="150"/>
      <c r="J160" s="151"/>
      <c r="K160" s="127"/>
      <c r="L160" s="127"/>
      <c r="M160" s="4"/>
      <c r="N160" s="4"/>
      <c r="O160" s="4"/>
      <c r="P160" s="4"/>
      <c r="Q160" s="1"/>
    </row>
    <row r="161" spans="1:17" ht="15.75" thickBot="1" x14ac:dyDescent="0.3">
      <c r="A161" s="111"/>
      <c r="C161" s="4"/>
      <c r="D161" s="23">
        <v>1</v>
      </c>
      <c r="E161" s="140" t="str">
        <f>+'[1]ACUM-MAYO'!A162</f>
        <v>ORDINARIA</v>
      </c>
      <c r="F161" s="141"/>
      <c r="G161" s="141"/>
      <c r="H161" s="142"/>
      <c r="I161" s="130">
        <v>35</v>
      </c>
      <c r="J161" s="24">
        <f>I161/I166</f>
        <v>0.89743589743589747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1"/>
      <c r="C162" s="4"/>
      <c r="D162" s="23">
        <v>2</v>
      </c>
      <c r="E162" s="140" t="str">
        <f>+'[1]ACUM-MAYO'!A163</f>
        <v>FUNDAMENTAL</v>
      </c>
      <c r="F162" s="141"/>
      <c r="G162" s="141"/>
      <c r="H162" s="142"/>
      <c r="I162" s="130">
        <v>4</v>
      </c>
      <c r="J162" s="25">
        <f>I162/I166</f>
        <v>0.10256410256410256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1"/>
      <c r="C163" s="4"/>
      <c r="D163" s="126">
        <v>4</v>
      </c>
      <c r="E163" s="140" t="str">
        <f>+'[1]ACUM-MAYO'!A165</f>
        <v>RESERVADA</v>
      </c>
      <c r="F163" s="141"/>
      <c r="G163" s="141"/>
      <c r="H163" s="142"/>
      <c r="I163" s="130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1"/>
      <c r="C164" s="4"/>
      <c r="D164" s="23">
        <v>3</v>
      </c>
      <c r="E164" s="140" t="s">
        <v>22</v>
      </c>
      <c r="F164" s="141"/>
      <c r="G164" s="141"/>
      <c r="H164" s="142"/>
      <c r="I164" s="130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1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1"/>
      <c r="C166" s="4"/>
      <c r="D166" s="14"/>
      <c r="E166" s="30"/>
      <c r="F166" s="30"/>
      <c r="G166" s="30"/>
      <c r="H166" s="52" t="s">
        <v>3</v>
      </c>
      <c r="I166" s="10">
        <f>SUM(I161:I165)</f>
        <v>39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1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13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1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1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1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1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1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1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1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1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1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1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1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1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1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1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1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1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1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1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1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1"/>
      <c r="C189" s="4"/>
      <c r="D189" s="149" t="s">
        <v>17</v>
      </c>
      <c r="E189" s="150"/>
      <c r="F189" s="150"/>
      <c r="G189" s="150"/>
      <c r="H189" s="150"/>
      <c r="I189" s="150"/>
      <c r="J189" s="151"/>
      <c r="K189" s="127"/>
      <c r="L189" s="127"/>
      <c r="M189" s="4"/>
      <c r="N189" s="4"/>
      <c r="O189" s="4"/>
      <c r="P189" s="4"/>
      <c r="Q189" s="1"/>
    </row>
    <row r="190" spans="1:17" ht="15.75" thickBot="1" x14ac:dyDescent="0.3">
      <c r="A190" s="111"/>
      <c r="C190" s="4"/>
      <c r="D190" s="23">
        <v>1</v>
      </c>
      <c r="E190" s="140" t="str">
        <f>+'[1]ACUM-MAYO'!A173</f>
        <v>ECONOMICA ADMINISTRATIVA</v>
      </c>
      <c r="F190" s="141"/>
      <c r="G190" s="141"/>
      <c r="H190" s="142"/>
      <c r="I190" s="130">
        <v>39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1"/>
      <c r="C191" s="4"/>
      <c r="D191" s="23">
        <v>2</v>
      </c>
      <c r="E191" s="140" t="str">
        <f>+'[1]ACUM-MAYO'!A174</f>
        <v>TRAMITE</v>
      </c>
      <c r="F191" s="141"/>
      <c r="G191" s="141"/>
      <c r="H191" s="142"/>
      <c r="I191" s="130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1"/>
      <c r="C192" s="4"/>
      <c r="D192" s="23">
        <v>3</v>
      </c>
      <c r="E192" s="140" t="str">
        <f>+'[1]ACUM-MAYO'!A175</f>
        <v>SERV. PUB.</v>
      </c>
      <c r="F192" s="141"/>
      <c r="G192" s="141"/>
      <c r="H192" s="142"/>
      <c r="I192" s="130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1"/>
      <c r="C193" s="4"/>
      <c r="D193" s="23">
        <v>4</v>
      </c>
      <c r="E193" s="140" t="str">
        <f>+'[1]ACUM-MAYO'!A176</f>
        <v>LEGAL</v>
      </c>
      <c r="F193" s="141"/>
      <c r="G193" s="141"/>
      <c r="H193" s="142"/>
      <c r="I193" s="130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1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1"/>
      <c r="C195" s="4"/>
      <c r="D195" s="14"/>
      <c r="E195" s="14"/>
      <c r="F195" s="14"/>
      <c r="G195" s="14"/>
      <c r="H195" s="17" t="s">
        <v>3</v>
      </c>
      <c r="I195" s="10">
        <v>39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1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13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1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1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1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1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1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1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1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1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1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1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1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1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1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1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1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1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1"/>
      <c r="C218" s="4"/>
      <c r="D218" s="149" t="s">
        <v>18</v>
      </c>
      <c r="E218" s="150"/>
      <c r="F218" s="150"/>
      <c r="G218" s="150"/>
      <c r="H218" s="150"/>
      <c r="I218" s="150"/>
      <c r="J218" s="151"/>
      <c r="K218" s="127"/>
      <c r="L218" s="127"/>
      <c r="M218" s="4"/>
      <c r="N218" s="4"/>
      <c r="O218" s="4"/>
      <c r="P218" s="4"/>
      <c r="Q218" s="1"/>
    </row>
    <row r="219" spans="1:17" ht="15.75" thickBot="1" x14ac:dyDescent="0.3">
      <c r="A219" s="111"/>
      <c r="C219" s="4"/>
      <c r="D219" s="23">
        <v>1</v>
      </c>
      <c r="E219" s="38" t="s">
        <v>39</v>
      </c>
      <c r="F219" s="39"/>
      <c r="G219" s="39"/>
      <c r="H219" s="40"/>
      <c r="I219" s="130">
        <v>21</v>
      </c>
      <c r="J219" s="33">
        <f>I219/I224</f>
        <v>0.53846153846153844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1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130">
        <v>3</v>
      </c>
      <c r="J220" s="33">
        <f>I220/I224</f>
        <v>7.6923076923076927E-2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1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130">
        <v>15</v>
      </c>
      <c r="J221" s="33">
        <f>I221/I224</f>
        <v>0.38461538461538464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1"/>
      <c r="C222" s="4"/>
      <c r="D222" s="23">
        <v>4</v>
      </c>
      <c r="E222" s="38" t="str">
        <f>+'[1]ACUM-MAYO'!A189</f>
        <v>LISTAS</v>
      </c>
      <c r="F222" s="39"/>
      <c r="G222" s="124"/>
      <c r="H222" s="125"/>
      <c r="I222" s="130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1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1"/>
      <c r="C224" s="4"/>
      <c r="D224" s="14"/>
      <c r="E224" s="30"/>
      <c r="F224" s="30"/>
      <c r="G224" s="30"/>
      <c r="H224" s="17" t="s">
        <v>3</v>
      </c>
      <c r="I224" s="10">
        <f>SUM(I219:I223)</f>
        <v>39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1"/>
      <c r="C225" s="4"/>
      <c r="D225" s="14"/>
      <c r="E225" s="30"/>
      <c r="F225" s="30"/>
      <c r="G225" s="30"/>
      <c r="H225" s="105"/>
      <c r="I225" s="106"/>
      <c r="J225" s="107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1"/>
      <c r="C226" s="4"/>
      <c r="D226" s="14"/>
      <c r="E226" s="30"/>
      <c r="F226" s="30"/>
      <c r="G226" s="30"/>
      <c r="H226" s="105"/>
      <c r="I226" s="106"/>
      <c r="J226" s="107"/>
      <c r="K226" s="54"/>
      <c r="L226" s="54"/>
      <c r="M226" s="4"/>
      <c r="N226" s="4"/>
      <c r="O226" s="4"/>
      <c r="P226" s="4"/>
      <c r="Q226" s="1"/>
    </row>
    <row r="227" spans="1:17" x14ac:dyDescent="0.25">
      <c r="A227" s="111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13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1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1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1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1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1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1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1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1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1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1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1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1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1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1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1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1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1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1"/>
      <c r="C247" s="4"/>
      <c r="D247" s="146" t="s">
        <v>25</v>
      </c>
      <c r="E247" s="172"/>
      <c r="F247" s="172"/>
      <c r="G247" s="148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1"/>
      <c r="C248" s="4"/>
      <c r="D248" s="9">
        <v>1</v>
      </c>
      <c r="E248" s="136" t="s">
        <v>26</v>
      </c>
      <c r="F248" s="137"/>
      <c r="G248" s="117">
        <v>5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1"/>
      <c r="C249" s="44"/>
      <c r="D249" s="9">
        <v>2</v>
      </c>
      <c r="E249" s="136" t="s">
        <v>27</v>
      </c>
      <c r="F249" s="137"/>
      <c r="G249" s="118">
        <v>14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1"/>
      <c r="C250" s="45"/>
      <c r="D250" s="9">
        <v>3</v>
      </c>
      <c r="E250" s="136" t="s">
        <v>28</v>
      </c>
      <c r="F250" s="137"/>
      <c r="G250" s="118">
        <v>5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1"/>
      <c r="C251" s="45"/>
      <c r="D251" s="9">
        <v>4</v>
      </c>
      <c r="E251" s="136" t="s">
        <v>29</v>
      </c>
      <c r="F251" s="137"/>
      <c r="G251" s="118">
        <v>0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1"/>
      <c r="C252" s="45"/>
      <c r="D252" s="9">
        <v>5</v>
      </c>
      <c r="E252" s="136" t="s">
        <v>30</v>
      </c>
      <c r="F252" s="137"/>
      <c r="G252" s="118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1"/>
      <c r="C253" s="45"/>
      <c r="D253" s="108">
        <v>6</v>
      </c>
      <c r="E253" s="175" t="s">
        <v>31</v>
      </c>
      <c r="F253" s="176"/>
      <c r="G253" s="119">
        <v>6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1"/>
      <c r="C254" s="45"/>
      <c r="D254" s="9">
        <v>7</v>
      </c>
      <c r="E254" s="177" t="s">
        <v>32</v>
      </c>
      <c r="F254" s="178"/>
      <c r="G254" s="120">
        <v>12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1"/>
      <c r="C255" s="45"/>
      <c r="D255" s="4"/>
      <c r="E255" s="173" t="s">
        <v>3</v>
      </c>
      <c r="F255" s="174"/>
      <c r="G255" s="62">
        <v>42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1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1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1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1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1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1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1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1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1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1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1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1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1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1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1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1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1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1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1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1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1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1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1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1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1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1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1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1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1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1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1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1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1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1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1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1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1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1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1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1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1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1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1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1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1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1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1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1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1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1"/>
      <c r="L305" s="1"/>
      <c r="M305" s="47"/>
    </row>
    <row r="306" spans="1:17" ht="15.75" customHeight="1" x14ac:dyDescent="0.25">
      <c r="A306" s="111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1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1"/>
      <c r="B308" s="163" t="s">
        <v>38</v>
      </c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"/>
      <c r="Q308" s="47"/>
    </row>
    <row r="309" spans="1:17" ht="15.75" customHeight="1" x14ac:dyDescent="0.25">
      <c r="A309" s="111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1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1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1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1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13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1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1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1"/>
      <c r="P317" s="48"/>
      <c r="Q317" s="46"/>
    </row>
    <row r="318" spans="1:17" x14ac:dyDescent="0.25">
      <c r="A318" s="111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1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1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1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1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1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1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1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1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1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1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1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1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1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1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1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1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1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1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1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1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1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1"/>
      <c r="C341" s="4"/>
      <c r="M341" s="4"/>
      <c r="N341" s="4"/>
      <c r="O341" s="4"/>
      <c r="P341" s="4"/>
      <c r="Q341" s="1"/>
    </row>
    <row r="342" spans="1:17" x14ac:dyDescent="0.25">
      <c r="A342" s="111"/>
      <c r="C342" s="4"/>
      <c r="M342" s="4"/>
      <c r="N342" s="4"/>
      <c r="O342" s="4"/>
      <c r="P342" s="4"/>
      <c r="Q342" s="1"/>
    </row>
    <row r="343" spans="1:17" x14ac:dyDescent="0.25">
      <c r="A343" s="111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1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1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1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1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1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1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3"/>
      <c r="B350" s="63"/>
      <c r="C350" s="63"/>
    </row>
    <row r="351" spans="1:17" x14ac:dyDescent="0.25">
      <c r="A351" s="63"/>
      <c r="B351" s="63"/>
      <c r="C351" s="63"/>
    </row>
    <row r="352" spans="1:17" x14ac:dyDescent="0.25">
      <c r="A352" s="63"/>
      <c r="B352" s="63"/>
      <c r="C352" s="63"/>
    </row>
    <row r="353" spans="1:3" x14ac:dyDescent="0.25">
      <c r="A353" s="63"/>
      <c r="B353" s="63"/>
      <c r="C353" s="63"/>
    </row>
    <row r="354" spans="1:3" x14ac:dyDescent="0.25">
      <c r="A354" s="63"/>
      <c r="B354" s="63"/>
      <c r="C354" s="63"/>
    </row>
    <row r="355" spans="1:3" x14ac:dyDescent="0.25">
      <c r="A355" s="63"/>
      <c r="B355" s="63"/>
      <c r="C355" s="63"/>
    </row>
    <row r="356" spans="1:3" x14ac:dyDescent="0.25">
      <c r="A356" s="63"/>
      <c r="B356" s="63"/>
      <c r="C356" s="63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zoomScale="70" zoomScaleNormal="70" workbookViewId="0">
      <selection activeCell="I259" sqref="I259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1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1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1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1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1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1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1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1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1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1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15"/>
    </row>
    <row r="13" spans="1:17" ht="50.25" customHeight="1" x14ac:dyDescent="0.25">
      <c r="A13" s="111"/>
      <c r="B13" s="155" t="s">
        <v>24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2"/>
      <c r="Q13" s="1"/>
    </row>
    <row r="14" spans="1:17" ht="43.5" customHeight="1" thickBot="1" x14ac:dyDescent="0.85">
      <c r="A14" s="111"/>
      <c r="B14" s="157" t="s">
        <v>43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3"/>
      <c r="Q14" s="1"/>
    </row>
    <row r="15" spans="1:17" x14ac:dyDescent="0.25">
      <c r="A15" s="111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1"/>
      <c r="C20" s="160" t="s">
        <v>0</v>
      </c>
      <c r="D20" s="161"/>
      <c r="E20" s="161"/>
      <c r="F20" s="162"/>
      <c r="G20" s="64"/>
      <c r="H20" s="160" t="s">
        <v>1</v>
      </c>
      <c r="I20" s="161"/>
      <c r="J20" s="161"/>
      <c r="K20" s="161"/>
      <c r="L20" s="162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2"/>
      <c r="B21" s="7"/>
      <c r="C21" s="65" t="s">
        <v>39</v>
      </c>
      <c r="D21" s="66" t="s">
        <v>2</v>
      </c>
      <c r="E21" s="67" t="s">
        <v>34</v>
      </c>
      <c r="F21" s="65" t="s">
        <v>3</v>
      </c>
      <c r="G21" s="68" t="s">
        <v>37</v>
      </c>
      <c r="H21" s="67" t="s">
        <v>4</v>
      </c>
      <c r="I21" s="67" t="s">
        <v>5</v>
      </c>
      <c r="J21" s="65" t="s">
        <v>6</v>
      </c>
      <c r="K21" s="65" t="s">
        <v>7</v>
      </c>
      <c r="L21" s="65" t="s">
        <v>3</v>
      </c>
      <c r="M21" s="7"/>
      <c r="N21" s="7"/>
      <c r="O21" s="7"/>
      <c r="P21" s="6"/>
      <c r="Q21" s="6"/>
    </row>
    <row r="22" spans="1:18" ht="16.5" thickBot="1" x14ac:dyDescent="0.35">
      <c r="A22" s="111"/>
      <c r="C22" s="135">
        <v>12</v>
      </c>
      <c r="D22" s="121">
        <v>9</v>
      </c>
      <c r="E22" s="121">
        <v>0</v>
      </c>
      <c r="F22" s="122">
        <f>SUM(C22:E22)</f>
        <v>21</v>
      </c>
      <c r="G22" s="71"/>
      <c r="H22" s="135">
        <v>10</v>
      </c>
      <c r="I22" s="135">
        <v>10</v>
      </c>
      <c r="J22" s="135">
        <v>0</v>
      </c>
      <c r="K22" s="135">
        <v>1</v>
      </c>
      <c r="L22" s="122">
        <f>SUM(H22:K22)</f>
        <v>21</v>
      </c>
      <c r="M22" s="4"/>
      <c r="N22" s="4"/>
      <c r="O22" s="12"/>
      <c r="P22" s="1"/>
      <c r="Q22" s="1"/>
    </row>
    <row r="23" spans="1:18" ht="16.5" thickBot="1" x14ac:dyDescent="0.35">
      <c r="A23" s="111"/>
      <c r="C23" s="72">
        <f>+C22/F22</f>
        <v>0.5714285714285714</v>
      </c>
      <c r="D23" s="73">
        <f>+D22/F22</f>
        <v>0.42857142857142855</v>
      </c>
      <c r="E23" s="74">
        <f>+E22/F22</f>
        <v>0</v>
      </c>
      <c r="F23" s="75">
        <v>1</v>
      </c>
      <c r="G23" s="71"/>
      <c r="H23" s="72">
        <f>+H22/L22</f>
        <v>0.47619047619047616</v>
      </c>
      <c r="I23" s="72">
        <f>+I22/L22</f>
        <v>0.47619047619047616</v>
      </c>
      <c r="J23" s="72">
        <f>+J22/L22</f>
        <v>0</v>
      </c>
      <c r="K23" s="72">
        <f>+K22/L22</f>
        <v>4.7619047619047616E-2</v>
      </c>
      <c r="L23" s="75">
        <f>SUM(H23:K23)</f>
        <v>1</v>
      </c>
      <c r="M23" s="4"/>
      <c r="N23" s="4"/>
      <c r="O23" s="12"/>
      <c r="P23" s="1"/>
      <c r="Q23" s="1"/>
    </row>
    <row r="24" spans="1:18" x14ac:dyDescent="0.25">
      <c r="A24" s="111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1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1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1"/>
      <c r="C43" s="4"/>
      <c r="D43" s="159" t="s">
        <v>8</v>
      </c>
      <c r="E43" s="159"/>
      <c r="F43" s="159"/>
      <c r="G43" s="159"/>
      <c r="H43" s="159"/>
      <c r="I43" s="159"/>
      <c r="J43" s="159"/>
      <c r="K43" s="159"/>
      <c r="L43" s="159"/>
      <c r="M43" s="159"/>
      <c r="N43" s="4"/>
      <c r="O43" s="4"/>
      <c r="P43" s="4"/>
      <c r="Q43" s="1"/>
    </row>
    <row r="44" spans="1:17" ht="16.5" thickBot="1" x14ac:dyDescent="0.35">
      <c r="A44" s="111"/>
      <c r="C44" s="4"/>
      <c r="D44" s="76">
        <v>1</v>
      </c>
      <c r="E44" s="77" t="str">
        <f>+'[1]ACUM-MAYO'!A61</f>
        <v>SE TIENE POR NO PRESENTADA ( NO CUMPLIÓ PREVENCIÓN)</v>
      </c>
      <c r="F44" s="78"/>
      <c r="G44" s="78"/>
      <c r="H44" s="78"/>
      <c r="I44" s="79"/>
      <c r="J44" s="138">
        <v>0</v>
      </c>
      <c r="K44" s="138"/>
      <c r="L44" s="138"/>
      <c r="M44" s="80">
        <f>+$J44/$J61</f>
        <v>0</v>
      </c>
      <c r="N44" s="4"/>
      <c r="O44" s="4"/>
      <c r="P44" s="4"/>
      <c r="Q44" s="1"/>
    </row>
    <row r="45" spans="1:17" ht="16.5" thickBot="1" x14ac:dyDescent="0.35">
      <c r="A45" s="111"/>
      <c r="C45" s="4"/>
      <c r="D45" s="69">
        <v>2</v>
      </c>
      <c r="E45" s="81" t="str">
        <f>+'[1]ACUM-MAYO'!A62</f>
        <v>NO CUMPLIO CON LOS EXTREMOS DEL ARTÍCULO 79 (REQUISITOS)</v>
      </c>
      <c r="F45" s="82"/>
      <c r="G45" s="82"/>
      <c r="H45" s="82"/>
      <c r="I45" s="83"/>
      <c r="J45" s="139">
        <v>0</v>
      </c>
      <c r="K45" s="139"/>
      <c r="L45" s="139"/>
      <c r="M45" s="72">
        <f>+$J45/$J61</f>
        <v>0</v>
      </c>
      <c r="N45" s="4"/>
      <c r="O45" s="4"/>
      <c r="P45" s="4"/>
      <c r="Q45" s="1"/>
    </row>
    <row r="46" spans="1:17" ht="16.5" thickBot="1" x14ac:dyDescent="0.35">
      <c r="A46" s="111"/>
      <c r="C46" s="4"/>
      <c r="D46" s="69">
        <v>3</v>
      </c>
      <c r="E46" s="81" t="str">
        <f>+'[1]ACUM-MAYO'!A63</f>
        <v xml:space="preserve">INCOMPETENCIA </v>
      </c>
      <c r="F46" s="82"/>
      <c r="G46" s="82"/>
      <c r="H46" s="82"/>
      <c r="I46" s="83"/>
      <c r="J46" s="139">
        <v>0</v>
      </c>
      <c r="K46" s="139"/>
      <c r="L46" s="139"/>
      <c r="M46" s="72">
        <f>+$J46/$J61</f>
        <v>0</v>
      </c>
      <c r="N46" s="4"/>
      <c r="O46" s="4"/>
      <c r="P46" s="4"/>
      <c r="Q46" s="1"/>
    </row>
    <row r="47" spans="1:17" ht="16.5" thickBot="1" x14ac:dyDescent="0.35">
      <c r="A47" s="111"/>
      <c r="C47" s="4"/>
      <c r="D47" s="69">
        <v>4</v>
      </c>
      <c r="E47" s="81" t="str">
        <f>+'[1]ACUM-MAYO'!A64</f>
        <v>NEGATIVA POR INEXISTENCIA</v>
      </c>
      <c r="F47" s="82"/>
      <c r="G47" s="82"/>
      <c r="H47" s="82"/>
      <c r="I47" s="83"/>
      <c r="J47" s="139">
        <v>2</v>
      </c>
      <c r="K47" s="139"/>
      <c r="L47" s="139"/>
      <c r="M47" s="72">
        <f>+$J47/$J61</f>
        <v>9.5238095238095233E-2</v>
      </c>
      <c r="N47" s="4"/>
      <c r="O47" s="4"/>
      <c r="P47" s="4"/>
      <c r="Q47" s="1"/>
    </row>
    <row r="48" spans="1:17" ht="16.5" thickBot="1" x14ac:dyDescent="0.35">
      <c r="A48" s="111"/>
      <c r="C48" s="4"/>
      <c r="D48" s="69">
        <v>5</v>
      </c>
      <c r="E48" s="81" t="str">
        <f>+'[1]ACUM-MAYO'!A65</f>
        <v>NEGATIVA CONFIDENCIAL E INEXISTENTE</v>
      </c>
      <c r="F48" s="82"/>
      <c r="G48" s="82"/>
      <c r="H48" s="82"/>
      <c r="I48" s="83"/>
      <c r="J48" s="139">
        <v>0</v>
      </c>
      <c r="K48" s="139"/>
      <c r="L48" s="139"/>
      <c r="M48" s="72">
        <f>+$J48/$J61</f>
        <v>0</v>
      </c>
      <c r="N48" s="4"/>
      <c r="O48" s="4"/>
      <c r="P48" s="4"/>
      <c r="Q48" s="1"/>
    </row>
    <row r="49" spans="1:17" ht="16.5" thickBot="1" x14ac:dyDescent="0.35">
      <c r="A49" s="111"/>
      <c r="C49" s="4"/>
      <c r="D49" s="69">
        <v>6</v>
      </c>
      <c r="E49" s="81" t="str">
        <f>+'[1]ACUM-MAYO'!A66</f>
        <v>AFIRMATIVO</v>
      </c>
      <c r="F49" s="82"/>
      <c r="G49" s="82"/>
      <c r="H49" s="82"/>
      <c r="I49" s="83"/>
      <c r="J49" s="139">
        <v>17</v>
      </c>
      <c r="K49" s="139"/>
      <c r="L49" s="139"/>
      <c r="M49" s="72">
        <f>+$J49/J61</f>
        <v>0.80952380952380953</v>
      </c>
      <c r="N49" s="4"/>
      <c r="O49" s="4"/>
      <c r="P49" s="4"/>
      <c r="Q49" s="1"/>
    </row>
    <row r="50" spans="1:17" ht="16.5" thickBot="1" x14ac:dyDescent="0.35">
      <c r="A50" s="111"/>
      <c r="C50" s="4"/>
      <c r="D50" s="69">
        <v>7</v>
      </c>
      <c r="E50" s="81" t="str">
        <f>+'[1]ACUM-MAYO'!A67</f>
        <v xml:space="preserve">AFIRMATIVO PARCIAL POR CONFIDENCIALIDAD </v>
      </c>
      <c r="F50" s="82"/>
      <c r="G50" s="82"/>
      <c r="H50" s="82"/>
      <c r="I50" s="83"/>
      <c r="J50" s="139">
        <v>0</v>
      </c>
      <c r="K50" s="139"/>
      <c r="L50" s="139"/>
      <c r="M50" s="72">
        <f>+$J50/J61</f>
        <v>0</v>
      </c>
      <c r="N50" s="4"/>
      <c r="O50" s="4"/>
      <c r="P50" s="4"/>
      <c r="Q50" s="1"/>
    </row>
    <row r="51" spans="1:17" ht="16.5" thickBot="1" x14ac:dyDescent="0.35">
      <c r="A51" s="111"/>
      <c r="C51" s="4"/>
      <c r="D51" s="69">
        <v>8</v>
      </c>
      <c r="E51" s="81" t="str">
        <f>+'[1]ACUM-MAYO'!A68</f>
        <v>NEGATIVA POR CONFIDENCIALIDAD Y RESERVADA</v>
      </c>
      <c r="F51" s="84"/>
      <c r="G51" s="85"/>
      <c r="H51" s="85"/>
      <c r="I51" s="86"/>
      <c r="J51" s="139">
        <v>0</v>
      </c>
      <c r="K51" s="139"/>
      <c r="L51" s="139"/>
      <c r="M51" s="72">
        <f>+$J51/J61</f>
        <v>0</v>
      </c>
      <c r="N51" s="4"/>
      <c r="O51" s="4"/>
      <c r="P51" s="4"/>
      <c r="Q51" s="1"/>
    </row>
    <row r="52" spans="1:17" ht="16.5" thickBot="1" x14ac:dyDescent="0.35">
      <c r="A52" s="111"/>
      <c r="C52" s="4"/>
      <c r="D52" s="69">
        <v>9</v>
      </c>
      <c r="E52" s="81" t="str">
        <f>+'[1]ACUM-MAYO'!A69</f>
        <v>AFIRMATIVO PARCIAL POR CONFIDENCIALIDAD E INEXISTENCIA</v>
      </c>
      <c r="F52" s="87"/>
      <c r="G52" s="85"/>
      <c r="H52" s="85"/>
      <c r="I52" s="86"/>
      <c r="J52" s="139">
        <v>0</v>
      </c>
      <c r="K52" s="139"/>
      <c r="L52" s="139"/>
      <c r="M52" s="72">
        <f>+J52/J61</f>
        <v>0</v>
      </c>
      <c r="N52" s="4"/>
      <c r="O52" s="4"/>
      <c r="P52" s="4"/>
      <c r="Q52" s="1"/>
    </row>
    <row r="53" spans="1:17" ht="16.5" thickBot="1" x14ac:dyDescent="0.35">
      <c r="A53" s="111"/>
      <c r="C53" s="4"/>
      <c r="D53" s="69">
        <v>10</v>
      </c>
      <c r="E53" s="81" t="str">
        <f>+'[1]ACUM-MAYO'!A70</f>
        <v>AFIRMATIVO PARCIAL POR CONFIDENCIALIDAD, RESERVA E INEXISTENCIA</v>
      </c>
      <c r="F53" s="84"/>
      <c r="G53" s="85"/>
      <c r="H53" s="85"/>
      <c r="I53" s="86"/>
      <c r="J53" s="139">
        <v>0</v>
      </c>
      <c r="K53" s="139"/>
      <c r="L53" s="139"/>
      <c r="M53" s="72">
        <f>+J53/J61</f>
        <v>0</v>
      </c>
      <c r="N53" s="4"/>
      <c r="O53" s="4"/>
      <c r="P53" s="4"/>
      <c r="Q53" s="1"/>
    </row>
    <row r="54" spans="1:17" ht="16.5" thickBot="1" x14ac:dyDescent="0.35">
      <c r="A54" s="111"/>
      <c r="C54" s="4"/>
      <c r="D54" s="69">
        <v>11</v>
      </c>
      <c r="E54" s="81" t="str">
        <f>+'[1]ACUM-MAYO'!A71</f>
        <v>AFIRMATIVO PARCIAL POR INEXISTENCIA</v>
      </c>
      <c r="F54" s="84"/>
      <c r="G54" s="85"/>
      <c r="H54" s="85"/>
      <c r="I54" s="86"/>
      <c r="J54" s="139">
        <v>0</v>
      </c>
      <c r="K54" s="139"/>
      <c r="L54" s="139"/>
      <c r="M54" s="72">
        <f>+$J54/J61</f>
        <v>0</v>
      </c>
      <c r="N54" s="4"/>
      <c r="O54" s="4"/>
      <c r="P54" s="4"/>
      <c r="Q54" s="1"/>
    </row>
    <row r="55" spans="1:17" ht="16.5" thickBot="1" x14ac:dyDescent="0.35">
      <c r="A55" s="111"/>
      <c r="C55" s="4"/>
      <c r="D55" s="69">
        <v>12</v>
      </c>
      <c r="E55" s="81" t="str">
        <f>+'[1]ACUM-MAYO'!A72</f>
        <v>AFIRMATIVO PARCIAL POR RESERVA</v>
      </c>
      <c r="F55" s="82"/>
      <c r="G55" s="82"/>
      <c r="H55" s="82"/>
      <c r="I55" s="83"/>
      <c r="J55" s="139">
        <v>0</v>
      </c>
      <c r="K55" s="139"/>
      <c r="L55" s="139"/>
      <c r="M55" s="72">
        <f>+$J55/J61</f>
        <v>0</v>
      </c>
      <c r="N55" s="4"/>
      <c r="O55" s="4"/>
      <c r="P55" s="4"/>
      <c r="Q55" s="1"/>
    </row>
    <row r="56" spans="1:17" ht="16.5" thickBot="1" x14ac:dyDescent="0.35">
      <c r="A56" s="111"/>
      <c r="C56" s="4"/>
      <c r="D56" s="69">
        <v>13</v>
      </c>
      <c r="E56" s="81" t="str">
        <f>+'[1]ACUM-MAYO'!A73</f>
        <v>AFIRMATIVO PARCIAL POR RESERVA Y CONFIDENCIALIDAD</v>
      </c>
      <c r="F56" s="82"/>
      <c r="G56" s="82"/>
      <c r="H56" s="82"/>
      <c r="I56" s="83"/>
      <c r="J56" s="139">
        <v>0</v>
      </c>
      <c r="K56" s="139"/>
      <c r="L56" s="139"/>
      <c r="M56" s="72">
        <f>+$J56/J61</f>
        <v>0</v>
      </c>
      <c r="N56" s="4"/>
      <c r="O56" s="4"/>
      <c r="P56" s="4"/>
      <c r="Q56" s="1"/>
    </row>
    <row r="57" spans="1:17" ht="16.5" thickBot="1" x14ac:dyDescent="0.35">
      <c r="A57" s="111"/>
      <c r="C57" s="4"/>
      <c r="D57" s="69">
        <v>14</v>
      </c>
      <c r="E57" s="81" t="str">
        <f>+'[1]ACUM-MAYO'!A74</f>
        <v>AFIRMATIVO PARCIAL POR RESERVA E INEXISTENCIA</v>
      </c>
      <c r="F57" s="82"/>
      <c r="G57" s="82"/>
      <c r="H57" s="82"/>
      <c r="I57" s="83"/>
      <c r="J57" s="139">
        <v>0</v>
      </c>
      <c r="K57" s="139"/>
      <c r="L57" s="139"/>
      <c r="M57" s="72">
        <f>+$J57/J61</f>
        <v>0</v>
      </c>
      <c r="N57" s="4"/>
      <c r="O57" s="4"/>
      <c r="P57" s="4"/>
      <c r="Q57" s="1"/>
    </row>
    <row r="58" spans="1:17" ht="16.5" thickBot="1" x14ac:dyDescent="0.35">
      <c r="A58" s="111"/>
      <c r="C58" s="4"/>
      <c r="D58" s="69">
        <v>15</v>
      </c>
      <c r="E58" s="81" t="str">
        <f>+'[1]ACUM-MAYO'!A75</f>
        <v>NEGATIVA  POR RESERVA</v>
      </c>
      <c r="F58" s="82"/>
      <c r="G58" s="82"/>
      <c r="H58" s="82"/>
      <c r="I58" s="83"/>
      <c r="J58" s="139">
        <v>0</v>
      </c>
      <c r="K58" s="139"/>
      <c r="L58" s="139"/>
      <c r="M58" s="72">
        <f>+$J58/J61</f>
        <v>0</v>
      </c>
      <c r="N58" s="4"/>
      <c r="O58" s="4"/>
      <c r="P58" s="4"/>
      <c r="Q58" s="1"/>
    </row>
    <row r="59" spans="1:17" ht="16.5" thickBot="1" x14ac:dyDescent="0.35">
      <c r="A59" s="111"/>
      <c r="C59" s="4"/>
      <c r="D59" s="69">
        <v>16</v>
      </c>
      <c r="E59" s="81" t="str">
        <f>+'[1]ACUM-MAYO'!A76</f>
        <v>PREVENCIÓN ENTRAMITE</v>
      </c>
      <c r="F59" s="82"/>
      <c r="G59" s="82"/>
      <c r="H59" s="82"/>
      <c r="I59" s="83"/>
      <c r="J59" s="139">
        <v>2</v>
      </c>
      <c r="K59" s="139"/>
      <c r="L59" s="139"/>
      <c r="M59" s="72">
        <f>+J59/J61</f>
        <v>9.5238095238095233E-2</v>
      </c>
      <c r="N59" s="4"/>
      <c r="O59" s="4"/>
      <c r="P59" s="4"/>
      <c r="Q59" s="1"/>
    </row>
    <row r="60" spans="1:17" s="15" customFormat="1" ht="16.5" thickBot="1" x14ac:dyDescent="0.3">
      <c r="A60" s="113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1"/>
      <c r="C61" s="4"/>
      <c r="D61" s="4"/>
      <c r="E61" s="4"/>
      <c r="F61" s="4"/>
      <c r="G61" s="4"/>
      <c r="H61" s="4"/>
      <c r="I61" s="4"/>
      <c r="J61" s="152">
        <f>SUM(J44:J59)</f>
        <v>21</v>
      </c>
      <c r="K61" s="153"/>
      <c r="L61" s="154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1"/>
      <c r="C62" s="4"/>
      <c r="D62" s="4"/>
      <c r="E62" s="4"/>
      <c r="F62" s="4"/>
      <c r="G62" s="4"/>
      <c r="H62" s="4"/>
      <c r="I62" s="4"/>
      <c r="J62" s="109"/>
      <c r="K62" s="109"/>
      <c r="L62" s="109"/>
      <c r="M62" s="110"/>
      <c r="N62" s="4"/>
      <c r="O62" s="4"/>
      <c r="P62" s="4"/>
      <c r="Q62" s="1"/>
    </row>
    <row r="63" spans="1:17" ht="15.75" x14ac:dyDescent="0.25">
      <c r="A63" s="111"/>
      <c r="C63" s="4"/>
      <c r="D63" s="4"/>
      <c r="E63" s="4"/>
      <c r="F63" s="4"/>
      <c r="G63" s="4"/>
      <c r="H63" s="4"/>
      <c r="I63" s="4"/>
      <c r="J63" s="109"/>
      <c r="K63" s="109"/>
      <c r="L63" s="109"/>
      <c r="M63" s="110"/>
      <c r="N63" s="4"/>
      <c r="O63" s="4"/>
      <c r="P63" s="4"/>
      <c r="Q63" s="1"/>
    </row>
    <row r="64" spans="1:17" ht="15.75" x14ac:dyDescent="0.25">
      <c r="A64" s="111"/>
      <c r="C64" s="4"/>
      <c r="D64" s="4"/>
      <c r="E64" s="4"/>
      <c r="F64" s="4"/>
      <c r="G64" s="4"/>
      <c r="H64" s="4"/>
      <c r="I64" s="4"/>
      <c r="J64" s="109"/>
      <c r="K64" s="109"/>
      <c r="L64" s="109"/>
      <c r="M64" s="110"/>
      <c r="N64" s="4"/>
      <c r="O64" s="4"/>
      <c r="P64" s="4"/>
      <c r="Q64" s="1"/>
    </row>
    <row r="65" spans="1:17" ht="15.75" x14ac:dyDescent="0.25">
      <c r="A65" s="111"/>
      <c r="C65" s="4"/>
      <c r="D65" s="4"/>
      <c r="E65" s="4"/>
      <c r="F65" s="4"/>
      <c r="G65" s="4"/>
      <c r="H65" s="4"/>
      <c r="I65" s="4"/>
      <c r="J65" s="109"/>
      <c r="K65" s="109"/>
      <c r="L65" s="109"/>
      <c r="M65" s="110"/>
      <c r="N65" s="4"/>
      <c r="O65" s="4"/>
      <c r="P65" s="4"/>
      <c r="Q65" s="1"/>
    </row>
    <row r="66" spans="1:17" ht="15.75" x14ac:dyDescent="0.25">
      <c r="A66" s="111"/>
      <c r="C66" s="4"/>
      <c r="D66" s="4"/>
      <c r="E66" s="4"/>
      <c r="F66" s="4"/>
      <c r="G66" s="4"/>
      <c r="H66" s="4"/>
      <c r="I66" s="4"/>
      <c r="J66" s="109"/>
      <c r="K66" s="109"/>
      <c r="L66" s="109"/>
      <c r="M66" s="110"/>
      <c r="N66" s="4"/>
      <c r="O66" s="4"/>
      <c r="P66" s="4"/>
      <c r="Q66" s="1"/>
    </row>
    <row r="67" spans="1:17" ht="15.75" x14ac:dyDescent="0.25">
      <c r="A67" s="111"/>
      <c r="C67" s="4"/>
      <c r="D67" s="4"/>
      <c r="E67" s="4"/>
      <c r="F67" s="4"/>
      <c r="G67" s="4"/>
      <c r="H67" s="4"/>
      <c r="I67" s="4"/>
      <c r="J67" s="109"/>
      <c r="K67" s="109"/>
      <c r="L67" s="109"/>
      <c r="M67" s="110"/>
      <c r="N67" s="4"/>
      <c r="O67" s="4"/>
      <c r="P67" s="4"/>
      <c r="Q67" s="1"/>
    </row>
    <row r="68" spans="1:17" ht="15.75" x14ac:dyDescent="0.25">
      <c r="A68" s="111"/>
      <c r="C68" s="4"/>
      <c r="D68" s="4"/>
      <c r="E68" s="4"/>
      <c r="F68" s="4"/>
      <c r="G68" s="4"/>
      <c r="H68" s="4"/>
      <c r="I68" s="4"/>
      <c r="J68" s="109"/>
      <c r="K68" s="109"/>
      <c r="L68" s="109"/>
      <c r="M68" s="110"/>
      <c r="N68" s="4"/>
      <c r="O68" s="4"/>
      <c r="P68" s="4"/>
      <c r="Q68" s="1"/>
    </row>
    <row r="69" spans="1:17" ht="15.75" x14ac:dyDescent="0.25">
      <c r="A69" s="111"/>
      <c r="C69" s="4"/>
      <c r="D69" s="4"/>
      <c r="E69" s="4"/>
      <c r="F69" s="4"/>
      <c r="G69" s="4"/>
      <c r="H69" s="4"/>
      <c r="I69" s="4"/>
      <c r="J69" s="109"/>
      <c r="K69" s="109"/>
      <c r="L69" s="109"/>
      <c r="M69" s="110"/>
      <c r="N69" s="4"/>
      <c r="O69" s="4"/>
      <c r="P69" s="4"/>
      <c r="Q69" s="1"/>
    </row>
    <row r="70" spans="1:17" x14ac:dyDescent="0.25">
      <c r="A70" s="11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1"/>
      <c r="C103" s="4"/>
      <c r="D103" s="165" t="s">
        <v>9</v>
      </c>
      <c r="E103" s="166"/>
      <c r="F103" s="166"/>
      <c r="G103" s="166"/>
      <c r="H103" s="166"/>
      <c r="I103" s="166"/>
      <c r="J103" s="167"/>
      <c r="K103" s="131"/>
      <c r="L103" s="131"/>
      <c r="M103" s="4"/>
      <c r="N103" s="4"/>
      <c r="O103" s="4"/>
      <c r="P103" s="4"/>
      <c r="Q103" s="1"/>
    </row>
    <row r="104" spans="1:17" ht="15.75" customHeight="1" thickBot="1" x14ac:dyDescent="0.35">
      <c r="A104" s="111"/>
      <c r="C104" s="4"/>
      <c r="D104" s="103">
        <v>1</v>
      </c>
      <c r="E104" s="88" t="s">
        <v>19</v>
      </c>
      <c r="F104" s="89"/>
      <c r="G104" s="90"/>
      <c r="H104" s="90"/>
      <c r="I104" s="116">
        <v>0</v>
      </c>
      <c r="J104" s="91">
        <f>+I104/I110</f>
        <v>0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1"/>
      <c r="C105" s="4"/>
      <c r="D105" s="103">
        <v>2</v>
      </c>
      <c r="E105" s="92" t="s">
        <v>40</v>
      </c>
      <c r="F105" s="93"/>
      <c r="G105" s="90"/>
      <c r="H105" s="90"/>
      <c r="I105" s="129">
        <v>11</v>
      </c>
      <c r="J105" s="91">
        <f>I105/I110</f>
        <v>0.52380952380952384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1"/>
      <c r="C106" s="4"/>
      <c r="D106" s="103">
        <v>3</v>
      </c>
      <c r="E106" s="169" t="s">
        <v>23</v>
      </c>
      <c r="F106" s="170"/>
      <c r="G106" s="170"/>
      <c r="H106" s="171"/>
      <c r="I106" s="129">
        <v>10</v>
      </c>
      <c r="J106" s="91">
        <f>+I106/I110</f>
        <v>0.47619047619047616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1"/>
      <c r="C107" s="4"/>
      <c r="D107" s="103">
        <v>4</v>
      </c>
      <c r="E107" s="92" t="s">
        <v>20</v>
      </c>
      <c r="F107" s="93"/>
      <c r="G107" s="90"/>
      <c r="H107" s="90"/>
      <c r="I107" s="129">
        <v>0</v>
      </c>
      <c r="J107" s="91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1"/>
      <c r="C108" s="4"/>
      <c r="D108" s="104">
        <v>5</v>
      </c>
      <c r="E108" s="92" t="s">
        <v>21</v>
      </c>
      <c r="F108" s="93"/>
      <c r="G108" s="90"/>
      <c r="H108" s="90"/>
      <c r="I108" s="116">
        <v>0</v>
      </c>
      <c r="J108" s="94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1"/>
      <c r="C109" s="4"/>
      <c r="D109" s="95"/>
      <c r="E109" s="96"/>
      <c r="F109" s="96"/>
      <c r="G109" s="102"/>
      <c r="H109" s="96"/>
      <c r="I109" s="96" t="s">
        <v>33</v>
      </c>
      <c r="J109" s="96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1"/>
      <c r="C110" s="4"/>
      <c r="D110" s="97"/>
      <c r="E110" s="97"/>
      <c r="F110" s="97"/>
      <c r="G110" s="98"/>
      <c r="H110" s="99" t="s">
        <v>3</v>
      </c>
      <c r="I110" s="100">
        <v>21</v>
      </c>
      <c r="J110" s="101">
        <f>SUM(J104:J109)</f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13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1"/>
      <c r="C113" s="4"/>
      <c r="D113" s="168"/>
      <c r="E113" s="168"/>
      <c r="F113" s="168"/>
      <c r="G113" s="168"/>
      <c r="H113" s="168"/>
      <c r="I113" s="168"/>
      <c r="J113" s="168"/>
      <c r="K113" s="131"/>
      <c r="L113" s="131"/>
      <c r="M113" s="4"/>
      <c r="N113" s="4"/>
      <c r="O113" s="4"/>
      <c r="P113" s="4"/>
      <c r="Q113" s="1"/>
    </row>
    <row r="114" spans="1:17" x14ac:dyDescent="0.25">
      <c r="A114" s="11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1"/>
      <c r="C140" s="4"/>
      <c r="D140" s="4"/>
      <c r="E140" s="149" t="s">
        <v>11</v>
      </c>
      <c r="F140" s="150"/>
      <c r="G140" s="150"/>
      <c r="H140" s="150"/>
      <c r="I140" s="150"/>
      <c r="J140" s="151"/>
      <c r="K140" s="131"/>
      <c r="L140" s="131"/>
      <c r="M140" s="4"/>
      <c r="N140" s="4"/>
      <c r="O140" s="4"/>
      <c r="P140" s="4"/>
      <c r="Q140" s="1"/>
    </row>
    <row r="141" spans="1:17" ht="15.75" thickBot="1" x14ac:dyDescent="0.3">
      <c r="A141" s="111"/>
      <c r="C141" s="4"/>
      <c r="D141" s="4"/>
      <c r="E141" s="143" t="s">
        <v>12</v>
      </c>
      <c r="F141" s="144"/>
      <c r="G141" s="144"/>
      <c r="H141" s="144"/>
      <c r="I141" s="145"/>
      <c r="J141" s="19">
        <v>87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1"/>
      <c r="C142" s="4"/>
      <c r="D142" s="4"/>
      <c r="E142" s="4"/>
      <c r="F142" s="4"/>
      <c r="G142" s="4"/>
      <c r="H142" s="4"/>
      <c r="I142" s="20" t="s">
        <v>3</v>
      </c>
      <c r="J142" s="10">
        <v>87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1"/>
      <c r="C147" s="4"/>
      <c r="D147" s="4"/>
      <c r="E147" s="146" t="s">
        <v>13</v>
      </c>
      <c r="F147" s="147"/>
      <c r="G147" s="147"/>
      <c r="H147" s="147"/>
      <c r="I147" s="147"/>
      <c r="J147" s="148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1"/>
      <c r="C148" s="4"/>
      <c r="D148" s="4"/>
      <c r="E148" s="143" t="s">
        <v>14</v>
      </c>
      <c r="F148" s="144"/>
      <c r="G148" s="144"/>
      <c r="H148" s="144"/>
      <c r="I148" s="145"/>
      <c r="J148" s="21">
        <v>2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1"/>
      <c r="C149" s="4"/>
      <c r="D149" s="4"/>
      <c r="E149" s="4"/>
      <c r="F149" s="4"/>
      <c r="G149" s="4"/>
      <c r="H149" s="4"/>
      <c r="I149" s="20" t="s">
        <v>3</v>
      </c>
      <c r="J149" s="10">
        <v>2</v>
      </c>
      <c r="K149" s="56"/>
      <c r="L149" s="56"/>
      <c r="M149" s="4">
        <v>0</v>
      </c>
      <c r="N149" s="4"/>
      <c r="O149" s="4"/>
      <c r="P149" s="4"/>
      <c r="Q149" s="1"/>
    </row>
    <row r="150" spans="1:17" ht="15.75" customHeight="1" x14ac:dyDescent="0.25">
      <c r="A150" s="11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1"/>
      <c r="C153" s="4"/>
      <c r="D153" s="4"/>
      <c r="E153" s="146" t="s">
        <v>15</v>
      </c>
      <c r="F153" s="147"/>
      <c r="G153" s="147"/>
      <c r="H153" s="147"/>
      <c r="I153" s="147"/>
      <c r="J153" s="148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1"/>
      <c r="C154" s="4"/>
      <c r="D154" s="4"/>
      <c r="E154" s="143" t="s">
        <v>15</v>
      </c>
      <c r="F154" s="144"/>
      <c r="G154" s="144"/>
      <c r="H154" s="144"/>
      <c r="I154" s="145"/>
      <c r="J154" s="21">
        <v>0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1"/>
      <c r="C155" s="4"/>
      <c r="D155" s="4"/>
      <c r="E155" s="22"/>
      <c r="F155" s="22"/>
      <c r="G155" s="22"/>
      <c r="H155" s="22"/>
      <c r="I155" s="20" t="s">
        <v>3</v>
      </c>
      <c r="J155" s="10">
        <v>0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1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1"/>
      <c r="C160" s="4"/>
      <c r="D160" s="149" t="s">
        <v>16</v>
      </c>
      <c r="E160" s="150"/>
      <c r="F160" s="150"/>
      <c r="G160" s="150"/>
      <c r="H160" s="150"/>
      <c r="I160" s="150"/>
      <c r="J160" s="151"/>
      <c r="K160" s="131"/>
      <c r="L160" s="131"/>
      <c r="M160" s="4"/>
      <c r="N160" s="4"/>
      <c r="O160" s="4"/>
      <c r="P160" s="4"/>
      <c r="Q160" s="1"/>
    </row>
    <row r="161" spans="1:17" ht="15.75" thickBot="1" x14ac:dyDescent="0.3">
      <c r="A161" s="111"/>
      <c r="C161" s="4"/>
      <c r="D161" s="23">
        <v>1</v>
      </c>
      <c r="E161" s="140" t="str">
        <f>+'[1]ACUM-MAYO'!A162</f>
        <v>ORDINARIA</v>
      </c>
      <c r="F161" s="141"/>
      <c r="G161" s="141"/>
      <c r="H161" s="142"/>
      <c r="I161" s="130">
        <v>20</v>
      </c>
      <c r="J161" s="24">
        <f>I161/I166</f>
        <v>0.95238095238095233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1"/>
      <c r="C162" s="4"/>
      <c r="D162" s="23">
        <v>2</v>
      </c>
      <c r="E162" s="140" t="str">
        <f>+'[1]ACUM-MAYO'!A163</f>
        <v>FUNDAMENTAL</v>
      </c>
      <c r="F162" s="141"/>
      <c r="G162" s="141"/>
      <c r="H162" s="142"/>
      <c r="I162" s="130">
        <v>1</v>
      </c>
      <c r="J162" s="25">
        <f>I162/I166</f>
        <v>4.7619047619047616E-2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1"/>
      <c r="C163" s="4"/>
      <c r="D163" s="132">
        <v>4</v>
      </c>
      <c r="E163" s="140" t="str">
        <f>+'[1]ACUM-MAYO'!A165</f>
        <v>RESERVADA</v>
      </c>
      <c r="F163" s="141"/>
      <c r="G163" s="141"/>
      <c r="H163" s="142"/>
      <c r="I163" s="130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1"/>
      <c r="C164" s="4"/>
      <c r="D164" s="23">
        <v>3</v>
      </c>
      <c r="E164" s="140" t="s">
        <v>22</v>
      </c>
      <c r="F164" s="141"/>
      <c r="G164" s="141"/>
      <c r="H164" s="142"/>
      <c r="I164" s="130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1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1"/>
      <c r="C166" s="4"/>
      <c r="D166" s="14"/>
      <c r="E166" s="30"/>
      <c r="F166" s="30"/>
      <c r="G166" s="30"/>
      <c r="H166" s="52" t="s">
        <v>3</v>
      </c>
      <c r="I166" s="10">
        <f>SUM(I161:I165)</f>
        <v>21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1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13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1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1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1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1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1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1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1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1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1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1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1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1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1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1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1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1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1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1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1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1"/>
      <c r="C189" s="4"/>
      <c r="D189" s="149" t="s">
        <v>17</v>
      </c>
      <c r="E189" s="150"/>
      <c r="F189" s="150"/>
      <c r="G189" s="150"/>
      <c r="H189" s="150"/>
      <c r="I189" s="150"/>
      <c r="J189" s="151"/>
      <c r="K189" s="131"/>
      <c r="L189" s="131"/>
      <c r="M189" s="4"/>
      <c r="N189" s="4"/>
      <c r="O189" s="4"/>
      <c r="P189" s="4"/>
      <c r="Q189" s="1"/>
    </row>
    <row r="190" spans="1:17" ht="15.75" thickBot="1" x14ac:dyDescent="0.3">
      <c r="A190" s="111"/>
      <c r="C190" s="4"/>
      <c r="D190" s="23">
        <v>1</v>
      </c>
      <c r="E190" s="140" t="str">
        <f>+'[1]ACUM-MAYO'!A173</f>
        <v>ECONOMICA ADMINISTRATIVA</v>
      </c>
      <c r="F190" s="141"/>
      <c r="G190" s="141"/>
      <c r="H190" s="142"/>
      <c r="I190" s="130">
        <v>21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1"/>
      <c r="C191" s="4"/>
      <c r="D191" s="23">
        <v>2</v>
      </c>
      <c r="E191" s="140" t="str">
        <f>+'[1]ACUM-MAYO'!A174</f>
        <v>TRAMITE</v>
      </c>
      <c r="F191" s="141"/>
      <c r="G191" s="141"/>
      <c r="H191" s="142"/>
      <c r="I191" s="130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1"/>
      <c r="C192" s="4"/>
      <c r="D192" s="23">
        <v>3</v>
      </c>
      <c r="E192" s="140" t="str">
        <f>+'[1]ACUM-MAYO'!A175</f>
        <v>SERV. PUB.</v>
      </c>
      <c r="F192" s="141"/>
      <c r="G192" s="141"/>
      <c r="H192" s="142"/>
      <c r="I192" s="130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1"/>
      <c r="C193" s="4"/>
      <c r="D193" s="23">
        <v>4</v>
      </c>
      <c r="E193" s="140" t="str">
        <f>+'[1]ACUM-MAYO'!A176</f>
        <v>LEGAL</v>
      </c>
      <c r="F193" s="141"/>
      <c r="G193" s="141"/>
      <c r="H193" s="142"/>
      <c r="I193" s="130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1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1"/>
      <c r="C195" s="4"/>
      <c r="D195" s="14"/>
      <c r="E195" s="14"/>
      <c r="F195" s="14"/>
      <c r="G195" s="14"/>
      <c r="H195" s="17" t="s">
        <v>3</v>
      </c>
      <c r="I195" s="10">
        <v>21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1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13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1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1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1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1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1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1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1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1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1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1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1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1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1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1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1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1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1"/>
      <c r="C218" s="4"/>
      <c r="D218" s="149" t="s">
        <v>18</v>
      </c>
      <c r="E218" s="150"/>
      <c r="F218" s="150"/>
      <c r="G218" s="150"/>
      <c r="H218" s="150"/>
      <c r="I218" s="150"/>
      <c r="J218" s="151"/>
      <c r="K218" s="131"/>
      <c r="L218" s="131"/>
      <c r="M218" s="4"/>
      <c r="N218" s="4"/>
      <c r="O218" s="4"/>
      <c r="P218" s="4"/>
      <c r="Q218" s="1"/>
    </row>
    <row r="219" spans="1:17" ht="15.75" thickBot="1" x14ac:dyDescent="0.3">
      <c r="A219" s="111"/>
      <c r="C219" s="4"/>
      <c r="D219" s="23">
        <v>1</v>
      </c>
      <c r="E219" s="38" t="s">
        <v>39</v>
      </c>
      <c r="F219" s="39"/>
      <c r="G219" s="39"/>
      <c r="H219" s="40"/>
      <c r="I219" s="130">
        <v>12</v>
      </c>
      <c r="J219" s="33">
        <f>I219/I224</f>
        <v>0.5714285714285714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1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130">
        <v>9</v>
      </c>
      <c r="J220" s="33">
        <f>I220/I224</f>
        <v>0.42857142857142855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1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130">
        <v>0</v>
      </c>
      <c r="J221" s="33">
        <f>I221/I224</f>
        <v>0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1"/>
      <c r="C222" s="4"/>
      <c r="D222" s="23">
        <v>4</v>
      </c>
      <c r="E222" s="38" t="str">
        <f>+'[1]ACUM-MAYO'!A189</f>
        <v>LISTAS</v>
      </c>
      <c r="F222" s="39"/>
      <c r="G222" s="133"/>
      <c r="H222" s="134"/>
      <c r="I222" s="130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1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1"/>
      <c r="C224" s="4"/>
      <c r="D224" s="14"/>
      <c r="E224" s="30"/>
      <c r="F224" s="30"/>
      <c r="G224" s="30"/>
      <c r="H224" s="17" t="s">
        <v>3</v>
      </c>
      <c r="I224" s="10">
        <f>SUM(I219:I223)</f>
        <v>21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1"/>
      <c r="C225" s="4"/>
      <c r="D225" s="14"/>
      <c r="E225" s="30"/>
      <c r="F225" s="30"/>
      <c r="G225" s="30"/>
      <c r="H225" s="105"/>
      <c r="I225" s="106"/>
      <c r="J225" s="107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1"/>
      <c r="C226" s="4"/>
      <c r="D226" s="14"/>
      <c r="E226" s="30"/>
      <c r="F226" s="30"/>
      <c r="G226" s="30"/>
      <c r="H226" s="105"/>
      <c r="I226" s="106"/>
      <c r="J226" s="107"/>
      <c r="K226" s="54"/>
      <c r="L226" s="54"/>
      <c r="M226" s="4"/>
      <c r="N226" s="4"/>
      <c r="O226" s="4"/>
      <c r="P226" s="4"/>
      <c r="Q226" s="1"/>
    </row>
    <row r="227" spans="1:17" x14ac:dyDescent="0.25">
      <c r="A227" s="111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13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1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1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1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1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1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1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1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1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1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1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1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1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1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1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1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1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1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1"/>
      <c r="C247" s="4"/>
      <c r="D247" s="146" t="s">
        <v>25</v>
      </c>
      <c r="E247" s="172"/>
      <c r="F247" s="172"/>
      <c r="G247" s="148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1"/>
      <c r="C248" s="4"/>
      <c r="D248" s="9">
        <v>1</v>
      </c>
      <c r="E248" s="136" t="s">
        <v>26</v>
      </c>
      <c r="F248" s="137"/>
      <c r="G248" s="117">
        <v>1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1"/>
      <c r="C249" s="44"/>
      <c r="D249" s="9">
        <v>2</v>
      </c>
      <c r="E249" s="136" t="s">
        <v>27</v>
      </c>
      <c r="F249" s="137"/>
      <c r="G249" s="118">
        <v>7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1"/>
      <c r="C250" s="45"/>
      <c r="D250" s="9">
        <v>3</v>
      </c>
      <c r="E250" s="136" t="s">
        <v>28</v>
      </c>
      <c r="F250" s="137"/>
      <c r="G250" s="118">
        <v>1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1"/>
      <c r="C251" s="45"/>
      <c r="D251" s="9">
        <v>4</v>
      </c>
      <c r="E251" s="136" t="s">
        <v>29</v>
      </c>
      <c r="F251" s="137"/>
      <c r="G251" s="118">
        <v>0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1"/>
      <c r="C252" s="45"/>
      <c r="D252" s="9">
        <v>5</v>
      </c>
      <c r="E252" s="136" t="s">
        <v>30</v>
      </c>
      <c r="F252" s="137"/>
      <c r="G252" s="118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1"/>
      <c r="C253" s="45"/>
      <c r="D253" s="108">
        <v>6</v>
      </c>
      <c r="E253" s="175" t="s">
        <v>31</v>
      </c>
      <c r="F253" s="176"/>
      <c r="G253" s="119">
        <v>1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1"/>
      <c r="C254" s="45"/>
      <c r="D254" s="9">
        <v>7</v>
      </c>
      <c r="E254" s="177" t="s">
        <v>32</v>
      </c>
      <c r="F254" s="178"/>
      <c r="G254" s="120">
        <v>8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1"/>
      <c r="C255" s="45"/>
      <c r="D255" s="4"/>
      <c r="E255" s="173" t="s">
        <v>3</v>
      </c>
      <c r="F255" s="174"/>
      <c r="G255" s="62">
        <v>21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1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1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1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1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1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1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1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1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1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1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1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1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1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1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1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1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1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1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1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1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1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1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1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1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1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1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1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1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1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1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1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1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1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1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1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1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1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1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1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1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1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1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1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1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1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1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1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1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1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1"/>
      <c r="L305" s="1"/>
      <c r="M305" s="47"/>
    </row>
    <row r="306" spans="1:17" ht="15.75" customHeight="1" x14ac:dyDescent="0.25">
      <c r="A306" s="111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1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1"/>
      <c r="B308" s="163" t="s">
        <v>38</v>
      </c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"/>
      <c r="Q308" s="47"/>
    </row>
    <row r="309" spans="1:17" ht="15.75" customHeight="1" x14ac:dyDescent="0.25">
      <c r="A309" s="111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1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1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1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1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13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1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1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1"/>
      <c r="P317" s="48"/>
      <c r="Q317" s="46"/>
    </row>
    <row r="318" spans="1:17" x14ac:dyDescent="0.25">
      <c r="A318" s="111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1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1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1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1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1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1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1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1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1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1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1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1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1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1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1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1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1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1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1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1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1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1"/>
      <c r="C341" s="4"/>
      <c r="M341" s="4"/>
      <c r="N341" s="4"/>
      <c r="O341" s="4"/>
      <c r="P341" s="4"/>
      <c r="Q341" s="1"/>
    </row>
    <row r="342" spans="1:17" x14ac:dyDescent="0.25">
      <c r="A342" s="111"/>
      <c r="C342" s="4"/>
      <c r="M342" s="4"/>
      <c r="N342" s="4"/>
      <c r="O342" s="4"/>
      <c r="P342" s="4"/>
      <c r="Q342" s="1"/>
    </row>
    <row r="343" spans="1:17" x14ac:dyDescent="0.25">
      <c r="A343" s="111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1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1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1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1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1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1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3"/>
      <c r="B350" s="63"/>
      <c r="C350" s="63"/>
    </row>
    <row r="351" spans="1:17" x14ac:dyDescent="0.25">
      <c r="A351" s="63"/>
      <c r="B351" s="63"/>
      <c r="C351" s="63"/>
    </row>
    <row r="352" spans="1:17" x14ac:dyDescent="0.25">
      <c r="A352" s="63"/>
      <c r="B352" s="63"/>
      <c r="C352" s="63"/>
    </row>
    <row r="353" spans="1:3" x14ac:dyDescent="0.25">
      <c r="A353" s="63"/>
      <c r="B353" s="63"/>
      <c r="C353" s="63"/>
    </row>
    <row r="354" spans="1:3" x14ac:dyDescent="0.25">
      <c r="A354" s="63"/>
      <c r="B354" s="63"/>
      <c r="C354" s="63"/>
    </row>
    <row r="355" spans="1:3" x14ac:dyDescent="0.25">
      <c r="A355" s="63"/>
      <c r="B355" s="63"/>
      <c r="C355" s="63"/>
    </row>
    <row r="356" spans="1:3" x14ac:dyDescent="0.25">
      <c r="A356" s="63"/>
      <c r="B356" s="63"/>
      <c r="C356" s="63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189:J189"/>
    <mergeCell ref="E190:H190"/>
    <mergeCell ref="E191:H191"/>
    <mergeCell ref="E192:H192"/>
    <mergeCell ref="E193:H193"/>
    <mergeCell ref="D218:J218"/>
    <mergeCell ref="E154:I154"/>
    <mergeCell ref="D160:J160"/>
    <mergeCell ref="E161:H161"/>
    <mergeCell ref="E162:H162"/>
    <mergeCell ref="E163:H163"/>
    <mergeCell ref="E164:H164"/>
    <mergeCell ref="D113:J113"/>
    <mergeCell ref="E140:J140"/>
    <mergeCell ref="E141:I141"/>
    <mergeCell ref="E147:J147"/>
    <mergeCell ref="E148:I148"/>
    <mergeCell ref="E153:J153"/>
    <mergeCell ref="J57:L57"/>
    <mergeCell ref="J58:L58"/>
    <mergeCell ref="J59:L59"/>
    <mergeCell ref="J61:L61"/>
    <mergeCell ref="D103:J103"/>
    <mergeCell ref="E106:H106"/>
    <mergeCell ref="J51:L51"/>
    <mergeCell ref="J52:L52"/>
    <mergeCell ref="J53:L53"/>
    <mergeCell ref="J54:L54"/>
    <mergeCell ref="J55:L55"/>
    <mergeCell ref="J56:L56"/>
    <mergeCell ref="J45:L45"/>
    <mergeCell ref="J46:L46"/>
    <mergeCell ref="J47:L47"/>
    <mergeCell ref="J48:L48"/>
    <mergeCell ref="J49:L49"/>
    <mergeCell ref="J50:L50"/>
    <mergeCell ref="B13:O13"/>
    <mergeCell ref="B14:O14"/>
    <mergeCell ref="C20:F20"/>
    <mergeCell ref="H20:L20"/>
    <mergeCell ref="D43:M43"/>
    <mergeCell ref="J44:L44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Estadísticas enero 2024</vt:lpstr>
      <vt:lpstr>Estadísticas febrero 2024</vt:lpstr>
      <vt:lpstr>Estadísticas Marzo 2024</vt:lpstr>
      <vt:lpstr>'Estadísticas enero 2024'!Área_de_impresión</vt:lpstr>
      <vt:lpstr>'Estadísticas febrero 2024'!Área_de_impresión</vt:lpstr>
      <vt:lpstr>'Estadísticas Marzo 2024'!Área_de_impresión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cp:lastPrinted>2020-09-14T15:39:40Z</cp:lastPrinted>
  <dcterms:created xsi:type="dcterms:W3CDTF">2016-07-14T16:59:51Z</dcterms:created>
  <dcterms:modified xsi:type="dcterms:W3CDTF">2024-04-22T15:29:11Z</dcterms:modified>
</cp:coreProperties>
</file>