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transparencia\PORTAL2023\ENVIADOPORTAL000000000\18 de abril\tesoreria marzo\"/>
    </mc:Choice>
  </mc:AlternateContent>
  <xr:revisionPtr revIDLastSave="0" documentId="13_ncr:1_{0D8B0ABD-DCE2-4CCF-9613-E5C1FE8F785F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Fondo Revolvente Enero 24" sheetId="2" r:id="rId1"/>
    <sheet name="Fondo Revolvente Feb 24" sheetId="3" r:id="rId2"/>
    <sheet name="Fondo Revolvente Marzo 24" sheetId="4" r:id="rId3"/>
  </sheets>
  <externalReferences>
    <externalReference r:id="rId4"/>
    <externalReference r:id="rId5"/>
  </externalReferences>
  <definedNames>
    <definedName name="FRJULIO" localSheetId="1">[1]Aux_02!$A$13:$G$28</definedName>
    <definedName name="FRJULIO">#REF!</definedName>
  </definedNames>
  <calcPr calcId="191029"/>
</workbook>
</file>

<file path=xl/calcChain.xml><?xml version="1.0" encoding="utf-8"?>
<calcChain xmlns="http://schemas.openxmlformats.org/spreadsheetml/2006/main">
  <c r="F17" i="4" l="1"/>
  <c r="C16" i="4"/>
  <c r="C15" i="4"/>
  <c r="C14" i="4"/>
  <c r="C13" i="4"/>
  <c r="C12" i="4"/>
  <c r="C11" i="4"/>
  <c r="C10" i="4"/>
  <c r="C9" i="4"/>
  <c r="C8" i="4"/>
  <c r="C7" i="4"/>
  <c r="C5" i="4"/>
  <c r="F20" i="3" l="1"/>
  <c r="H18" i="3"/>
  <c r="H17" i="3"/>
  <c r="H16" i="3"/>
  <c r="H15" i="3"/>
  <c r="H14" i="3"/>
  <c r="H13" i="3"/>
  <c r="H12" i="3"/>
  <c r="H10" i="3"/>
  <c r="H9" i="3"/>
  <c r="H8" i="3"/>
  <c r="H7" i="3"/>
  <c r="H6" i="3"/>
  <c r="H5" i="3"/>
  <c r="H19" i="3" s="1"/>
  <c r="F20" i="2" l="1"/>
  <c r="H18" i="2" l="1"/>
  <c r="H17" i="2"/>
  <c r="H16" i="2"/>
  <c r="H15" i="2"/>
  <c r="H14" i="2"/>
  <c r="H13" i="2"/>
  <c r="H12" i="2"/>
  <c r="H10" i="2"/>
  <c r="H9" i="2"/>
  <c r="H8" i="2"/>
  <c r="H7" i="2"/>
  <c r="H6" i="2"/>
  <c r="H5" i="2"/>
  <c r="H19" i="2" l="1"/>
</calcChain>
</file>

<file path=xl/sharedStrings.xml><?xml version="1.0" encoding="utf-8"?>
<sst xmlns="http://schemas.openxmlformats.org/spreadsheetml/2006/main" count="72" uniqueCount="25">
  <si>
    <t>RAYMUNDO VELASCO CAMPOS</t>
  </si>
  <si>
    <t>ADRIANA OCHOA VEGA</t>
  </si>
  <si>
    <t>OSCAR SALAZAR NAVARRO</t>
  </si>
  <si>
    <t>No. DE EMPLEADO</t>
  </si>
  <si>
    <t>NOMBRE</t>
  </si>
  <si>
    <t>No. DE CHEQUE</t>
  </si>
  <si>
    <t>IMPORTE TOTAL DEL CHEQUE</t>
  </si>
  <si>
    <t>SALDO DEUDOR</t>
  </si>
  <si>
    <t>Total:</t>
  </si>
  <si>
    <t>AYUNTAMIENTO DE ZAPOPAN</t>
  </si>
  <si>
    <t>DIRECCIÓN DE CONTABILIDAD</t>
  </si>
  <si>
    <t>REINTEGRO</t>
  </si>
  <si>
    <t>CONTRERAS CASTAÑEDA JESÚS FRANCISCO</t>
  </si>
  <si>
    <t>IRMA LORENA ALVIZO RODRÍGUEZ</t>
  </si>
  <si>
    <t>MYRIAM PAOLA ABUNDIS VÁZQUEZ</t>
  </si>
  <si>
    <t>SERGIO OLMEDO ZÚÑIGA</t>
  </si>
  <si>
    <t>MARTHA ARLETTE GONZÁLEZ ALARCÓN</t>
  </si>
  <si>
    <t>CAROLINA ISABEL GARCÍA GARCÍA</t>
  </si>
  <si>
    <t>FRANCIA ELIZABETH GONZÁLEZ ALATORRE</t>
  </si>
  <si>
    <t>JUANA INÉS ROBLEDO GUZMÁN</t>
  </si>
  <si>
    <t>MONTSERRAT GARZA MARTÍNEZ</t>
  </si>
  <si>
    <t>TRANSPARENCIA FONDO REVOLVENTE ENERO 2024</t>
  </si>
  <si>
    <t>TRANSPARENCIA FONDO REVOLVENTE FEBRERO 2024</t>
  </si>
  <si>
    <t>TRANSPARENCIA FONDO REVOLVENTE MARZO 2024</t>
  </si>
  <si>
    <t>JESÚS FRANCISCO CONTRERAS CASTAÑEDA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</si>
</sst>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8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5.95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MS Sans Serif"/>
    </font>
    <font>
      <b/>
      <sz val="14"/>
      <color theme="1"/>
      <name val="Century Gothic"/>
      <family val="2"/>
    </font>
    <font>
      <sz val="15.95"/>
      <color indexed="8"/>
      <name val="Times New Roman"/>
    </font>
    <font>
      <b/>
      <sz val="9"/>
      <color theme="1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b/>
      <sz val="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0">
    <xf numFmtId="0" fontId="0" fillId="0" borderId="0" xfId="0" applyNumberFormat="1" applyFill="1" applyBorder="1" applyAlignment="1" applyProtection="1"/>
    <xf numFmtId="44" fontId="7" fillId="0" borderId="4" xfId="1" applyFont="1" applyFill="1" applyBorder="1" applyAlignment="1">
      <alignment horizontal="center"/>
    </xf>
    <xf numFmtId="43" fontId="0" fillId="0" borderId="0" xfId="2" applyFont="1" applyFill="1" applyBorder="1" applyAlignment="1" applyProtection="1"/>
    <xf numFmtId="44" fontId="3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/>
    </xf>
    <xf numFmtId="44" fontId="3" fillId="0" borderId="4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4" fontId="4" fillId="3" borderId="3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44" fontId="12" fillId="4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44" fontId="14" fillId="0" borderId="4" xfId="0" applyNumberFormat="1" applyFont="1" applyBorder="1" applyAlignment="1">
      <alignment horizontal="center" vertical="center" wrapText="1"/>
    </xf>
    <xf numFmtId="44" fontId="15" fillId="0" borderId="4" xfId="3" applyFont="1" applyFill="1" applyBorder="1" applyAlignment="1">
      <alignment horizontal="center"/>
    </xf>
    <xf numFmtId="44" fontId="12" fillId="0" borderId="4" xfId="0" applyNumberFormat="1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" fillId="0" borderId="0" xfId="4"/>
    <xf numFmtId="0" fontId="12" fillId="4" borderId="13" xfId="4" applyFont="1" applyFill="1" applyBorder="1" applyAlignment="1">
      <alignment horizontal="center" vertical="center" wrapText="1"/>
    </xf>
    <xf numFmtId="0" fontId="12" fillId="4" borderId="14" xfId="4" applyFont="1" applyFill="1" applyBorder="1" applyAlignment="1">
      <alignment horizontal="center" vertical="center" wrapText="1"/>
    </xf>
    <xf numFmtId="0" fontId="12" fillId="4" borderId="15" xfId="4" applyFont="1" applyFill="1" applyBorder="1" applyAlignment="1">
      <alignment horizontal="center" vertical="center" wrapText="1"/>
    </xf>
    <xf numFmtId="44" fontId="12" fillId="4" borderId="15" xfId="4" applyNumberFormat="1" applyFont="1" applyFill="1" applyBorder="1" applyAlignment="1">
      <alignment horizontal="center" vertical="center" wrapText="1"/>
    </xf>
    <xf numFmtId="0" fontId="14" fillId="0" borderId="17" xfId="4" applyNumberFormat="1" applyFont="1" applyBorder="1" applyAlignment="1">
      <alignment horizontal="center" vertical="center" wrapText="1"/>
    </xf>
    <xf numFmtId="0" fontId="14" fillId="0" borderId="17" xfId="4" applyFont="1" applyBorder="1" applyAlignment="1">
      <alignment horizontal="center" vertical="center" wrapText="1"/>
    </xf>
    <xf numFmtId="44" fontId="14" fillId="0" borderId="17" xfId="5" applyFont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 wrapText="1"/>
    </xf>
    <xf numFmtId="0" fontId="14" fillId="0" borderId="4" xfId="4" applyFont="1" applyBorder="1" applyAlignment="1">
      <alignment horizontal="center" vertical="center" wrapText="1"/>
    </xf>
    <xf numFmtId="0" fontId="14" fillId="0" borderId="0" xfId="4" applyFont="1"/>
    <xf numFmtId="44" fontId="16" fillId="0" borderId="4" xfId="5" applyFont="1" applyFill="1" applyBorder="1" applyAlignment="1">
      <alignment horizontal="center"/>
    </xf>
    <xf numFmtId="44" fontId="17" fillId="0" borderId="4" xfId="4" applyNumberFormat="1" applyFont="1" applyBorder="1" applyAlignment="1">
      <alignment horizontal="center" vertical="center" wrapText="1"/>
    </xf>
    <xf numFmtId="44" fontId="12" fillId="4" borderId="16" xfId="4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4" fontId="12" fillId="4" borderId="17" xfId="4" applyNumberFormat="1" applyFont="1" applyFill="1" applyBorder="1" applyAlignment="1">
      <alignment horizontal="center" vertical="center" wrapText="1"/>
    </xf>
  </cellXfs>
  <cellStyles count="6">
    <cellStyle name="Millares" xfId="2" builtinId="3"/>
    <cellStyle name="Moneda" xfId="1" builtinId="4"/>
    <cellStyle name="Moneda 2" xfId="3" xr:uid="{35B92CD8-C024-4623-B6F4-3A7784213B84}"/>
    <cellStyle name="Moneda 3" xfId="5" xr:uid="{09B55136-0D45-41A1-BEAF-C762537C7385}"/>
    <cellStyle name="Normal" xfId="0" builtinId="0"/>
    <cellStyle name="Normal 2" xfId="4" xr:uid="{0E4F9967-F223-412F-9207-1F818CD4EF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142875</xdr:rowOff>
    </xdr:from>
    <xdr:to>
      <xdr:col>1</xdr:col>
      <xdr:colOff>188200</xdr:colOff>
      <xdr:row>2</xdr:row>
      <xdr:rowOff>200025</xdr:rowOff>
    </xdr:to>
    <xdr:pic>
      <xdr:nvPicPr>
        <xdr:cNvPr id="5" name="Imagen 6" descr="inicio | Gobierno Municipal de Zapopan">
          <a:extLst>
            <a:ext uri="{FF2B5EF4-FFF2-40B4-BE49-F238E27FC236}">
              <a16:creationId xmlns:a16="http://schemas.microsoft.com/office/drawing/2014/main" id="{BA2C5996-93F6-4654-B3F8-0907D4BAE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42875"/>
          <a:ext cx="7120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0</xdr:row>
      <xdr:rowOff>152400</xdr:rowOff>
    </xdr:from>
    <xdr:to>
      <xdr:col>5</xdr:col>
      <xdr:colOff>788275</xdr:colOff>
      <xdr:row>2</xdr:row>
      <xdr:rowOff>209550</xdr:rowOff>
    </xdr:to>
    <xdr:pic>
      <xdr:nvPicPr>
        <xdr:cNvPr id="6" name="Imagen 6" descr="inicio | Gobierno Municipal de Zapopan">
          <a:extLst>
            <a:ext uri="{FF2B5EF4-FFF2-40B4-BE49-F238E27FC236}">
              <a16:creationId xmlns:a16="http://schemas.microsoft.com/office/drawing/2014/main" id="{470A2710-939D-4AAF-ABC6-BADC06077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52400"/>
          <a:ext cx="7120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1123950</xdr:colOff>
      <xdr:row>0</xdr:row>
      <xdr:rowOff>171451</xdr:rowOff>
    </xdr:from>
    <xdr:to>
      <xdr:col>5</xdr:col>
      <xdr:colOff>616825</xdr:colOff>
      <xdr:row>2</xdr:row>
      <xdr:rowOff>57150</xdr:rowOff>
    </xdr:to>
    <xdr:pic>
      <xdr:nvPicPr>
        <xdr:cNvPr id="3" name="Imagen 6" descr="inicio | Gobierno Municipal de Zapopan">
          <a:extLst>
            <a:ext uri="{FF2B5EF4-FFF2-40B4-BE49-F238E27FC236}">
              <a16:creationId xmlns:a16="http://schemas.microsoft.com/office/drawing/2014/main" id="{96ACDFA8-7F22-43EA-BF84-6606A15D9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171451"/>
          <a:ext cx="712075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828675</xdr:colOff>
      <xdr:row>0</xdr:row>
      <xdr:rowOff>161925</xdr:rowOff>
    </xdr:from>
    <xdr:to>
      <xdr:col>1</xdr:col>
      <xdr:colOff>464425</xdr:colOff>
      <xdr:row>2</xdr:row>
      <xdr:rowOff>47624</xdr:rowOff>
    </xdr:to>
    <xdr:pic>
      <xdr:nvPicPr>
        <xdr:cNvPr id="4" name="Imagen 6" descr="inicio | Gobierno Municipal de Zapopan">
          <a:extLst>
            <a:ext uri="{FF2B5EF4-FFF2-40B4-BE49-F238E27FC236}">
              <a16:creationId xmlns:a16="http://schemas.microsoft.com/office/drawing/2014/main" id="{12090E76-5D12-4BD1-A180-CA4BAB6C1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61925"/>
          <a:ext cx="712075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1123950</xdr:colOff>
      <xdr:row>0</xdr:row>
      <xdr:rowOff>171451</xdr:rowOff>
    </xdr:from>
    <xdr:to>
      <xdr:col>5</xdr:col>
      <xdr:colOff>712075</xdr:colOff>
      <xdr:row>2</xdr:row>
      <xdr:rowOff>171450</xdr:rowOff>
    </xdr:to>
    <xdr:pic>
      <xdr:nvPicPr>
        <xdr:cNvPr id="2" name="Imagen 6" descr="inicio | Gobierno Municipal de Zapopan">
          <a:extLst>
            <a:ext uri="{FF2B5EF4-FFF2-40B4-BE49-F238E27FC236}">
              <a16:creationId xmlns:a16="http://schemas.microsoft.com/office/drawing/2014/main" id="{567F819A-22F2-40CB-A916-277BB6E5F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171451"/>
          <a:ext cx="712075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828675</xdr:colOff>
      <xdr:row>0</xdr:row>
      <xdr:rowOff>161925</xdr:rowOff>
    </xdr:from>
    <xdr:to>
      <xdr:col>1</xdr:col>
      <xdr:colOff>626350</xdr:colOff>
      <xdr:row>2</xdr:row>
      <xdr:rowOff>161924</xdr:rowOff>
    </xdr:to>
    <xdr:pic>
      <xdr:nvPicPr>
        <xdr:cNvPr id="3" name="Imagen 6" descr="inicio | Gobierno Municipal de Zapopan">
          <a:extLst>
            <a:ext uri="{FF2B5EF4-FFF2-40B4-BE49-F238E27FC236}">
              <a16:creationId xmlns:a16="http://schemas.microsoft.com/office/drawing/2014/main" id="{A802F12F-EAB6-46F8-B79D-E8F467D4A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61925"/>
          <a:ext cx="712075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2023/ENVIADOPORTAL000000000/14%20de%20marzo/tesoreria%20febrero/11231110_FR_2024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S03ZAP\Egreso-Conta\Compartida_Egresos_2024\04.Deudores\Deudores_2024\02.%20Fondos_revolventes\11231110_FR_2024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FR202402"/>
      <sheetName val="Aux_02"/>
    </sheetNames>
    <sheetDataSet>
      <sheetData sheetId="0"/>
      <sheetData sheetId="1">
        <row r="13">
          <cell r="A13" t="str">
            <v>EMP</v>
          </cell>
          <cell r="B13" t="str">
            <v>Cuenta</v>
          </cell>
          <cell r="C13" t="str">
            <v>Concepto</v>
          </cell>
          <cell r="D13" t="str">
            <v>Saldo Inicial</v>
          </cell>
          <cell r="E13" t="str">
            <v>Cargo</v>
          </cell>
          <cell r="F13" t="str">
            <v>Abono</v>
          </cell>
          <cell r="G13" t="str">
            <v>Saldo Final</v>
          </cell>
        </row>
        <row r="16">
          <cell r="A16" t="str">
            <v>29307</v>
          </cell>
          <cell r="B16" t="str">
            <v>EMP29307</v>
          </cell>
          <cell r="C16" t="str">
            <v>MARTHA ARLETTE GONZALEZ ALARCON</v>
          </cell>
          <cell r="D16">
            <v>10000</v>
          </cell>
          <cell r="E16">
            <v>0</v>
          </cell>
          <cell r="F16">
            <v>0</v>
          </cell>
          <cell r="G16">
            <v>10000</v>
          </cell>
        </row>
        <row r="17">
          <cell r="A17" t="str">
            <v>08490</v>
          </cell>
          <cell r="B17" t="str">
            <v>EMP08490</v>
          </cell>
          <cell r="C17" t="str">
            <v>JESUS FRANCISCO CONTRERAS CASTAÑEDA</v>
          </cell>
          <cell r="D17">
            <v>30000</v>
          </cell>
          <cell r="E17">
            <v>0</v>
          </cell>
          <cell r="F17">
            <v>0</v>
          </cell>
          <cell r="G17">
            <v>30000</v>
          </cell>
        </row>
        <row r="18">
          <cell r="A18" t="str">
            <v>15264</v>
          </cell>
          <cell r="B18" t="str">
            <v>EMP15264</v>
          </cell>
          <cell r="C18" t="str">
            <v>RAYMUNDO VELASCO CAMPOS</v>
          </cell>
          <cell r="D18">
            <v>10000</v>
          </cell>
          <cell r="E18">
            <v>0</v>
          </cell>
          <cell r="F18">
            <v>0</v>
          </cell>
          <cell r="G18">
            <v>10000</v>
          </cell>
        </row>
        <row r="19">
          <cell r="A19" t="str">
            <v>15940</v>
          </cell>
          <cell r="B19" t="str">
            <v>EMP15940</v>
          </cell>
          <cell r="C19" t="str">
            <v>IRMA LORENA ALVIZO RODRIGUEZ</v>
          </cell>
          <cell r="D19">
            <v>50000</v>
          </cell>
          <cell r="E19">
            <v>0</v>
          </cell>
          <cell r="F19">
            <v>0</v>
          </cell>
          <cell r="G19">
            <v>50000</v>
          </cell>
        </row>
        <row r="20">
          <cell r="A20" t="str">
            <v>24178</v>
          </cell>
          <cell r="B20" t="str">
            <v>EMP24178</v>
          </cell>
          <cell r="C20" t="str">
            <v>ADRIANA OCHOA VEGA</v>
          </cell>
          <cell r="D20">
            <v>100000</v>
          </cell>
          <cell r="E20">
            <v>0</v>
          </cell>
          <cell r="F20">
            <v>0</v>
          </cell>
          <cell r="G20">
            <v>100000</v>
          </cell>
        </row>
        <row r="21">
          <cell r="A21" t="str">
            <v>24225</v>
          </cell>
          <cell r="B21" t="str">
            <v>EMP24225</v>
          </cell>
          <cell r="C21" t="str">
            <v>MYRIAM PAOLA ABUNDIS VAZQUEZ</v>
          </cell>
          <cell r="D21">
            <v>20000</v>
          </cell>
          <cell r="E21">
            <v>0</v>
          </cell>
          <cell r="F21">
            <v>0</v>
          </cell>
          <cell r="G21">
            <v>20000</v>
          </cell>
        </row>
        <row r="22">
          <cell r="A22" t="str">
            <v>24382</v>
          </cell>
          <cell r="B22" t="str">
            <v>EMP24382</v>
          </cell>
          <cell r="C22" t="str">
            <v>OSCAR SALAZAR NAVARRO</v>
          </cell>
          <cell r="D22">
            <v>25000</v>
          </cell>
          <cell r="E22">
            <v>0</v>
          </cell>
          <cell r="F22">
            <v>0</v>
          </cell>
          <cell r="G22">
            <v>25000</v>
          </cell>
        </row>
        <row r="23">
          <cell r="A23" t="str">
            <v>28662</v>
          </cell>
          <cell r="B23" t="str">
            <v>EMP28662</v>
          </cell>
          <cell r="C23" t="str">
            <v>SERGIO OLMEDO ZUÑIGA</v>
          </cell>
          <cell r="D23">
            <v>100000</v>
          </cell>
          <cell r="E23">
            <v>0</v>
          </cell>
          <cell r="F23">
            <v>0</v>
          </cell>
          <cell r="G23">
            <v>100000</v>
          </cell>
        </row>
        <row r="24">
          <cell r="A24" t="str">
            <v>23944</v>
          </cell>
          <cell r="B24" t="str">
            <v>EMP23944</v>
          </cell>
          <cell r="C24" t="str">
            <v>MANUEL CORONA DIAZ</v>
          </cell>
          <cell r="D24">
            <v>1</v>
          </cell>
          <cell r="E24">
            <v>0</v>
          </cell>
          <cell r="F24">
            <v>0</v>
          </cell>
          <cell r="G24">
            <v>1</v>
          </cell>
        </row>
        <row r="25">
          <cell r="A25" t="str">
            <v>23967</v>
          </cell>
          <cell r="B25" t="str">
            <v>EMP23967</v>
          </cell>
          <cell r="C25" t="str">
            <v>JOSE PEREZ QUEZADA</v>
          </cell>
          <cell r="D25">
            <v>1</v>
          </cell>
          <cell r="E25">
            <v>0</v>
          </cell>
          <cell r="F25">
            <v>0</v>
          </cell>
          <cell r="G25">
            <v>1</v>
          </cell>
        </row>
        <row r="26">
          <cell r="A26" t="str">
            <v>30776</v>
          </cell>
          <cell r="B26" t="str">
            <v>EMP30776</v>
          </cell>
          <cell r="C26" t="str">
            <v>CAROLINA ISABEL GARCIA GARCIA</v>
          </cell>
          <cell r="D26">
            <v>165000</v>
          </cell>
          <cell r="E26">
            <v>0</v>
          </cell>
          <cell r="F26">
            <v>0</v>
          </cell>
          <cell r="G26">
            <v>165000</v>
          </cell>
        </row>
        <row r="27">
          <cell r="A27" t="str">
            <v>31674</v>
          </cell>
          <cell r="B27" t="str">
            <v>EMP31674</v>
          </cell>
          <cell r="C27" t="str">
            <v>FRANCIA ELIZABETH GONZALEZ ALATORRE</v>
          </cell>
          <cell r="D27">
            <v>100000</v>
          </cell>
          <cell r="E27">
            <v>0</v>
          </cell>
          <cell r="F27">
            <v>0</v>
          </cell>
          <cell r="G27">
            <v>100000</v>
          </cell>
        </row>
        <row r="28">
          <cell r="A28" t="str">
            <v>31717</v>
          </cell>
          <cell r="B28" t="str">
            <v>EMP31717</v>
          </cell>
          <cell r="C28" t="str">
            <v>JUANA INES ROBLEDO GUZMAN</v>
          </cell>
          <cell r="D28">
            <v>50000</v>
          </cell>
          <cell r="E28">
            <v>0</v>
          </cell>
          <cell r="F28">
            <v>0</v>
          </cell>
          <cell r="G28">
            <v>50000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FR202402"/>
      <sheetName val="Aux_02"/>
    </sheetNames>
    <sheetDataSet>
      <sheetData sheetId="0">
        <row r="4">
          <cell r="C4" t="str">
            <v>CONTRERAS CASTAÑEDA JESUS FRANCISCO</v>
          </cell>
          <cell r="D4">
            <v>144784</v>
          </cell>
        </row>
        <row r="5">
          <cell r="C5" t="str">
            <v>RAYMUNDO VELASCO CAMPOS</v>
          </cell>
          <cell r="D5">
            <v>52393</v>
          </cell>
        </row>
        <row r="6">
          <cell r="C6" t="str">
            <v>IRMA LORENA ALVIZO RODRIGUEZ</v>
          </cell>
          <cell r="D6">
            <v>52266</v>
          </cell>
        </row>
        <row r="7">
          <cell r="C7" t="str">
            <v>ADRIANA OCHOA VEGA</v>
          </cell>
          <cell r="D7">
            <v>52306</v>
          </cell>
        </row>
        <row r="8">
          <cell r="C8" t="str">
            <v>ADRIANA OCHOA VEGA</v>
          </cell>
          <cell r="D8">
            <v>52323</v>
          </cell>
        </row>
        <row r="9">
          <cell r="C9" t="str">
            <v>MYRIAM PAOLA ABUNDIS VAZQUEZ</v>
          </cell>
          <cell r="D9">
            <v>52340</v>
          </cell>
        </row>
        <row r="10">
          <cell r="C10" t="str">
            <v>OSCAR SALAZAR NAVARRO</v>
          </cell>
          <cell r="D10">
            <v>52267</v>
          </cell>
        </row>
        <row r="11">
          <cell r="C11" t="str">
            <v>SERGIO OLMEDO ZUÑIGA</v>
          </cell>
          <cell r="D11">
            <v>52308</v>
          </cell>
        </row>
        <row r="12">
          <cell r="C12" t="str">
            <v>MARTHA ARLETTE GONZALEZ ALARCON</v>
          </cell>
          <cell r="D12">
            <v>52352</v>
          </cell>
        </row>
        <row r="13">
          <cell r="C13" t="str">
            <v>CAROLINA ISABEL GARCIA GARCIA</v>
          </cell>
          <cell r="D13">
            <v>52326</v>
          </cell>
        </row>
        <row r="14">
          <cell r="C14" t="str">
            <v>CAROLINA ISABEL GARCIA GARCIA</v>
          </cell>
          <cell r="D14">
            <v>52325</v>
          </cell>
        </row>
        <row r="15">
          <cell r="C15" t="str">
            <v>CAROLINA ISABEL GARCIA GARCIA</v>
          </cell>
          <cell r="D15">
            <v>52309</v>
          </cell>
        </row>
        <row r="16">
          <cell r="C16" t="str">
            <v>FRANCIA ELIZABETH GONZALEZ ALATORRE</v>
          </cell>
          <cell r="D16">
            <v>52324</v>
          </cell>
        </row>
        <row r="17">
          <cell r="C17" t="str">
            <v>JUANA INES ROBLEDO GUZMAN</v>
          </cell>
          <cell r="D17">
            <v>52341</v>
          </cell>
        </row>
        <row r="18">
          <cell r="C18" t="str">
            <v>MONTSERRAT GARZA MARTINEZ</v>
          </cell>
          <cell r="D18">
            <v>52382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workbookViewId="0">
      <selection activeCell="D5" sqref="D5"/>
    </sheetView>
  </sheetViews>
  <sheetFormatPr baseColWidth="10" defaultRowHeight="12.75" x14ac:dyDescent="0.2"/>
  <cols>
    <col min="1" max="1" width="16.7109375" customWidth="1"/>
    <col min="2" max="2" width="43.28515625" customWidth="1"/>
    <col min="3" max="3" width="17.42578125" customWidth="1"/>
    <col min="4" max="4" width="17.85546875" customWidth="1"/>
    <col min="5" max="5" width="18.5703125" customWidth="1"/>
    <col min="6" max="6" width="21.7109375" customWidth="1"/>
    <col min="8" max="8" width="13.5703125" style="2" hidden="1" customWidth="1"/>
  </cols>
  <sheetData>
    <row r="1" spans="1:8" ht="30" customHeight="1" x14ac:dyDescent="0.2">
      <c r="A1" s="25" t="s">
        <v>9</v>
      </c>
      <c r="B1" s="26"/>
      <c r="C1" s="26"/>
      <c r="D1" s="26"/>
      <c r="E1" s="26"/>
      <c r="F1" s="27"/>
    </row>
    <row r="2" spans="1:8" ht="30" customHeight="1" x14ac:dyDescent="0.2">
      <c r="A2" s="28" t="s">
        <v>10</v>
      </c>
      <c r="B2" s="29"/>
      <c r="C2" s="29"/>
      <c r="D2" s="29"/>
      <c r="E2" s="29"/>
      <c r="F2" s="30"/>
    </row>
    <row r="3" spans="1:8" ht="30" customHeight="1" thickBot="1" x14ac:dyDescent="0.25">
      <c r="A3" s="31" t="s">
        <v>21</v>
      </c>
      <c r="B3" s="32"/>
      <c r="C3" s="32"/>
      <c r="D3" s="32"/>
      <c r="E3" s="32"/>
      <c r="F3" s="33"/>
    </row>
    <row r="4" spans="1:8" ht="50.1" customHeight="1" thickBot="1" x14ac:dyDescent="0.25">
      <c r="A4" s="12" t="s">
        <v>3</v>
      </c>
      <c r="B4" s="13" t="s">
        <v>4</v>
      </c>
      <c r="C4" s="14" t="s">
        <v>5</v>
      </c>
      <c r="D4" s="15" t="s">
        <v>6</v>
      </c>
      <c r="E4" s="15" t="s">
        <v>11</v>
      </c>
      <c r="F4" s="15" t="s">
        <v>7</v>
      </c>
    </row>
    <row r="5" spans="1:8" ht="50.1" customHeight="1" x14ac:dyDescent="0.2">
      <c r="A5" s="5">
        <v>8490</v>
      </c>
      <c r="B5" s="6" t="s">
        <v>12</v>
      </c>
      <c r="C5" s="6">
        <v>144784</v>
      </c>
      <c r="D5" s="7">
        <v>30000</v>
      </c>
      <c r="E5" s="7"/>
      <c r="F5" s="7">
        <v>30000</v>
      </c>
      <c r="H5" s="2" t="e">
        <f t="shared" ref="H5:H10" si="0">VLOOKUP(A5,FRJULIO,7,0)</f>
        <v>#REF!</v>
      </c>
    </row>
    <row r="6" spans="1:8" ht="50.1" customHeight="1" x14ac:dyDescent="0.2">
      <c r="A6" s="5">
        <v>15264</v>
      </c>
      <c r="B6" s="6" t="s">
        <v>0</v>
      </c>
      <c r="C6" s="6">
        <v>52393</v>
      </c>
      <c r="D6" s="7">
        <v>10000</v>
      </c>
      <c r="E6" s="7"/>
      <c r="F6" s="7">
        <v>10000</v>
      </c>
      <c r="H6" s="2" t="e">
        <f t="shared" si="0"/>
        <v>#REF!</v>
      </c>
    </row>
    <row r="7" spans="1:8" ht="50.1" customHeight="1" x14ac:dyDescent="0.2">
      <c r="A7" s="5">
        <v>15940</v>
      </c>
      <c r="B7" s="6" t="s">
        <v>13</v>
      </c>
      <c r="C7" s="6">
        <v>52266</v>
      </c>
      <c r="D7" s="7">
        <v>50000</v>
      </c>
      <c r="E7" s="7"/>
      <c r="F7" s="7">
        <v>50000</v>
      </c>
      <c r="H7" s="2" t="e">
        <f t="shared" si="0"/>
        <v>#REF!</v>
      </c>
    </row>
    <row r="8" spans="1:8" ht="50.1" customHeight="1" x14ac:dyDescent="0.2">
      <c r="A8" s="5">
        <v>24178</v>
      </c>
      <c r="B8" s="6" t="s">
        <v>1</v>
      </c>
      <c r="C8" s="6">
        <v>52306</v>
      </c>
      <c r="D8" s="7">
        <v>60000</v>
      </c>
      <c r="E8" s="7"/>
      <c r="F8" s="7">
        <v>60000</v>
      </c>
      <c r="H8" s="2" t="e">
        <f t="shared" si="0"/>
        <v>#REF!</v>
      </c>
    </row>
    <row r="9" spans="1:8" ht="50.1" customHeight="1" x14ac:dyDescent="0.2">
      <c r="A9" s="5">
        <v>24178</v>
      </c>
      <c r="B9" s="6" t="s">
        <v>1</v>
      </c>
      <c r="C9" s="6">
        <v>52323</v>
      </c>
      <c r="D9" s="7">
        <v>40000</v>
      </c>
      <c r="E9" s="7"/>
      <c r="F9" s="7">
        <v>40000</v>
      </c>
      <c r="H9" s="2" t="e">
        <f t="shared" si="0"/>
        <v>#REF!</v>
      </c>
    </row>
    <row r="10" spans="1:8" ht="50.1" customHeight="1" x14ac:dyDescent="0.2">
      <c r="A10" s="5">
        <v>24225</v>
      </c>
      <c r="B10" s="6" t="s">
        <v>14</v>
      </c>
      <c r="C10" s="6">
        <v>52340</v>
      </c>
      <c r="D10" s="7">
        <v>20000</v>
      </c>
      <c r="E10" s="7"/>
      <c r="F10" s="7">
        <v>20000</v>
      </c>
      <c r="H10" s="2" t="e">
        <f t="shared" si="0"/>
        <v>#REF!</v>
      </c>
    </row>
    <row r="11" spans="1:8" ht="50.1" customHeight="1" x14ac:dyDescent="0.2">
      <c r="A11" s="5">
        <v>24382</v>
      </c>
      <c r="B11" s="6" t="s">
        <v>2</v>
      </c>
      <c r="C11" s="6">
        <v>52267</v>
      </c>
      <c r="D11" s="7">
        <v>25000</v>
      </c>
      <c r="E11" s="7"/>
      <c r="F11" s="7">
        <v>25000</v>
      </c>
    </row>
    <row r="12" spans="1:8" ht="50.1" customHeight="1" x14ac:dyDescent="0.2">
      <c r="A12" s="5">
        <v>28662</v>
      </c>
      <c r="B12" s="6" t="s">
        <v>15</v>
      </c>
      <c r="C12" s="6">
        <v>52308</v>
      </c>
      <c r="D12" s="7">
        <v>100000</v>
      </c>
      <c r="E12" s="7"/>
      <c r="F12" s="7">
        <v>100000</v>
      </c>
      <c r="H12" s="2" t="e">
        <f t="shared" ref="H12:H18" si="1">VLOOKUP(A12,FRJULIO,7,0)</f>
        <v>#REF!</v>
      </c>
    </row>
    <row r="13" spans="1:8" ht="50.1" customHeight="1" x14ac:dyDescent="0.2">
      <c r="A13" s="5">
        <v>29307</v>
      </c>
      <c r="B13" s="6" t="s">
        <v>16</v>
      </c>
      <c r="C13" s="6">
        <v>52352</v>
      </c>
      <c r="D13" s="7">
        <v>10000</v>
      </c>
      <c r="E13" s="7"/>
      <c r="F13" s="7">
        <v>10000</v>
      </c>
      <c r="H13" s="2" t="e">
        <f t="shared" si="1"/>
        <v>#REF!</v>
      </c>
    </row>
    <row r="14" spans="1:8" ht="50.1" customHeight="1" x14ac:dyDescent="0.2">
      <c r="A14" s="5">
        <v>30776</v>
      </c>
      <c r="B14" s="6" t="s">
        <v>17</v>
      </c>
      <c r="C14" s="6">
        <v>52326</v>
      </c>
      <c r="D14" s="7">
        <v>80000</v>
      </c>
      <c r="E14" s="7"/>
      <c r="F14" s="7">
        <v>80000</v>
      </c>
      <c r="H14" s="2" t="e">
        <f t="shared" si="1"/>
        <v>#REF!</v>
      </c>
    </row>
    <row r="15" spans="1:8" ht="50.1" customHeight="1" x14ac:dyDescent="0.2">
      <c r="A15" s="5">
        <v>30776</v>
      </c>
      <c r="B15" s="6" t="s">
        <v>17</v>
      </c>
      <c r="C15" s="6">
        <v>52325</v>
      </c>
      <c r="D15" s="7">
        <v>15000</v>
      </c>
      <c r="E15" s="7"/>
      <c r="F15" s="7">
        <v>15000</v>
      </c>
      <c r="H15" s="2" t="e">
        <f t="shared" si="1"/>
        <v>#REF!</v>
      </c>
    </row>
    <row r="16" spans="1:8" ht="50.1" customHeight="1" x14ac:dyDescent="0.2">
      <c r="A16" s="5">
        <v>30776</v>
      </c>
      <c r="B16" s="6" t="s">
        <v>17</v>
      </c>
      <c r="C16" s="6">
        <v>52309</v>
      </c>
      <c r="D16" s="7">
        <v>70000</v>
      </c>
      <c r="E16" s="7"/>
      <c r="F16" s="7">
        <v>70000</v>
      </c>
      <c r="H16" s="2" t="e">
        <f t="shared" si="1"/>
        <v>#REF!</v>
      </c>
    </row>
    <row r="17" spans="1:10" ht="50.1" customHeight="1" x14ac:dyDescent="0.2">
      <c r="A17" s="5">
        <v>31674</v>
      </c>
      <c r="B17" s="6" t="s">
        <v>18</v>
      </c>
      <c r="C17" s="6">
        <v>52324</v>
      </c>
      <c r="D17" s="7">
        <v>100000</v>
      </c>
      <c r="E17" s="7"/>
      <c r="F17" s="7">
        <v>100000</v>
      </c>
      <c r="H17" s="2" t="e">
        <f t="shared" si="1"/>
        <v>#REF!</v>
      </c>
    </row>
    <row r="18" spans="1:10" ht="50.1" customHeight="1" x14ac:dyDescent="0.2">
      <c r="A18" s="5">
        <v>31717</v>
      </c>
      <c r="B18" s="6" t="s">
        <v>19</v>
      </c>
      <c r="C18" s="6">
        <v>52341</v>
      </c>
      <c r="D18" s="7">
        <v>50000</v>
      </c>
      <c r="E18" s="7"/>
      <c r="F18" s="7">
        <v>50000</v>
      </c>
      <c r="H18" s="2" t="e">
        <f t="shared" si="1"/>
        <v>#REF!</v>
      </c>
      <c r="J18" s="4"/>
    </row>
    <row r="19" spans="1:10" ht="50.1" customHeight="1" x14ac:dyDescent="0.2">
      <c r="A19" s="5">
        <v>33282</v>
      </c>
      <c r="B19" s="6" t="s">
        <v>20</v>
      </c>
      <c r="C19" s="6">
        <v>52382</v>
      </c>
      <c r="D19" s="7">
        <v>30000</v>
      </c>
      <c r="E19" s="7"/>
      <c r="F19" s="7">
        <v>30000</v>
      </c>
      <c r="H19" s="3" t="e">
        <f>SUM(H5:H18)</f>
        <v>#REF!</v>
      </c>
      <c r="J19" s="4"/>
    </row>
    <row r="20" spans="1:10" ht="15" x14ac:dyDescent="0.25">
      <c r="A20" s="8"/>
      <c r="B20" s="9"/>
      <c r="C20" s="10"/>
      <c r="D20" s="1" t="s">
        <v>8</v>
      </c>
      <c r="E20" s="1"/>
      <c r="F20" s="11">
        <f>SUM(F5:F19)</f>
        <v>690000</v>
      </c>
      <c r="J20" s="4"/>
    </row>
  </sheetData>
  <mergeCells count="3">
    <mergeCell ref="A1:F1"/>
    <mergeCell ref="A2:F2"/>
    <mergeCell ref="A3:F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8BE76-50B2-4A4F-9320-A2ED937CEEF1}">
  <dimension ref="A1:J20"/>
  <sheetViews>
    <sheetView workbookViewId="0">
      <selection activeCell="D6" sqref="D6"/>
    </sheetView>
  </sheetViews>
  <sheetFormatPr baseColWidth="10" defaultRowHeight="12.75" x14ac:dyDescent="0.2"/>
  <cols>
    <col min="1" max="1" width="16.140625" customWidth="1"/>
    <col min="2" max="2" width="45" customWidth="1"/>
    <col min="3" max="3" width="18.85546875" customWidth="1"/>
    <col min="4" max="4" width="18" customWidth="1"/>
    <col min="5" max="5" width="18.28515625" customWidth="1"/>
    <col min="6" max="6" width="23" customWidth="1"/>
    <col min="8" max="8" width="13.5703125" style="2" hidden="1" customWidth="1"/>
  </cols>
  <sheetData>
    <row r="1" spans="1:8" ht="35.1" customHeight="1" x14ac:dyDescent="0.2">
      <c r="A1" s="25" t="s">
        <v>9</v>
      </c>
      <c r="B1" s="26"/>
      <c r="C1" s="26"/>
      <c r="D1" s="26"/>
      <c r="E1" s="26"/>
      <c r="F1" s="27"/>
    </row>
    <row r="2" spans="1:8" ht="35.1" customHeight="1" x14ac:dyDescent="0.2">
      <c r="A2" s="28" t="s">
        <v>10</v>
      </c>
      <c r="B2" s="29"/>
      <c r="C2" s="29"/>
      <c r="D2" s="29"/>
      <c r="E2" s="29"/>
      <c r="F2" s="30"/>
    </row>
    <row r="3" spans="1:8" ht="35.1" customHeight="1" thickBot="1" x14ac:dyDescent="0.25">
      <c r="A3" s="31" t="s">
        <v>22</v>
      </c>
      <c r="B3" s="32"/>
      <c r="C3" s="32"/>
      <c r="D3" s="32"/>
      <c r="E3" s="32"/>
      <c r="F3" s="33"/>
    </row>
    <row r="4" spans="1:8" ht="50.1" customHeight="1" thickBot="1" x14ac:dyDescent="0.25">
      <c r="A4" s="16" t="s">
        <v>3</v>
      </c>
      <c r="B4" s="17" t="s">
        <v>4</v>
      </c>
      <c r="C4" s="18" t="s">
        <v>5</v>
      </c>
      <c r="D4" s="19" t="s">
        <v>6</v>
      </c>
      <c r="E4" s="19" t="s">
        <v>11</v>
      </c>
      <c r="F4" s="19" t="s">
        <v>7</v>
      </c>
    </row>
    <row r="5" spans="1:8" ht="50.1" customHeight="1" x14ac:dyDescent="0.2">
      <c r="A5" s="20">
        <v>8490</v>
      </c>
      <c r="B5" s="21" t="s">
        <v>12</v>
      </c>
      <c r="C5" s="21">
        <v>144784</v>
      </c>
      <c r="D5" s="22">
        <v>30000</v>
      </c>
      <c r="E5" s="22"/>
      <c r="F5" s="22">
        <v>30000</v>
      </c>
      <c r="H5" s="2" t="e">
        <f t="shared" ref="H5:H10" si="0">VLOOKUP(A5,FRJULIO,7,0)</f>
        <v>#N/A</v>
      </c>
    </row>
    <row r="6" spans="1:8" ht="50.1" customHeight="1" x14ac:dyDescent="0.2">
      <c r="A6" s="20">
        <v>15264</v>
      </c>
      <c r="B6" s="21" t="s">
        <v>0</v>
      </c>
      <c r="C6" s="21">
        <v>52393</v>
      </c>
      <c r="D6" s="22">
        <v>10000</v>
      </c>
      <c r="E6" s="22"/>
      <c r="F6" s="22">
        <v>10000</v>
      </c>
      <c r="H6" s="2" t="e">
        <f t="shared" si="0"/>
        <v>#N/A</v>
      </c>
    </row>
    <row r="7" spans="1:8" ht="50.1" customHeight="1" x14ac:dyDescent="0.2">
      <c r="A7" s="20">
        <v>15940</v>
      </c>
      <c r="B7" s="21" t="s">
        <v>13</v>
      </c>
      <c r="C7" s="21">
        <v>52266</v>
      </c>
      <c r="D7" s="22">
        <v>50000</v>
      </c>
      <c r="E7" s="22"/>
      <c r="F7" s="22">
        <v>50000</v>
      </c>
      <c r="H7" s="2" t="e">
        <f t="shared" si="0"/>
        <v>#N/A</v>
      </c>
    </row>
    <row r="8" spans="1:8" ht="50.1" customHeight="1" x14ac:dyDescent="0.2">
      <c r="A8" s="20">
        <v>24178</v>
      </c>
      <c r="B8" s="21" t="s">
        <v>1</v>
      </c>
      <c r="C8" s="21">
        <v>52306</v>
      </c>
      <c r="D8" s="22">
        <v>60000</v>
      </c>
      <c r="E8" s="22"/>
      <c r="F8" s="22">
        <v>60000</v>
      </c>
      <c r="H8" s="2" t="e">
        <f t="shared" si="0"/>
        <v>#N/A</v>
      </c>
    </row>
    <row r="9" spans="1:8" ht="50.1" customHeight="1" x14ac:dyDescent="0.2">
      <c r="A9" s="20">
        <v>24178</v>
      </c>
      <c r="B9" s="21" t="s">
        <v>1</v>
      </c>
      <c r="C9" s="21">
        <v>52323</v>
      </c>
      <c r="D9" s="22">
        <v>40000</v>
      </c>
      <c r="E9" s="22"/>
      <c r="F9" s="22">
        <v>40000</v>
      </c>
      <c r="H9" s="2" t="e">
        <f t="shared" si="0"/>
        <v>#N/A</v>
      </c>
    </row>
    <row r="10" spans="1:8" ht="50.1" customHeight="1" x14ac:dyDescent="0.2">
      <c r="A10" s="20">
        <v>24225</v>
      </c>
      <c r="B10" s="21" t="s">
        <v>14</v>
      </c>
      <c r="C10" s="21">
        <v>52340</v>
      </c>
      <c r="D10" s="22">
        <v>20000</v>
      </c>
      <c r="E10" s="22"/>
      <c r="F10" s="22">
        <v>20000</v>
      </c>
      <c r="H10" s="2" t="e">
        <f t="shared" si="0"/>
        <v>#N/A</v>
      </c>
    </row>
    <row r="11" spans="1:8" ht="50.1" customHeight="1" x14ac:dyDescent="0.2">
      <c r="A11" s="20">
        <v>24382</v>
      </c>
      <c r="B11" s="21" t="s">
        <v>2</v>
      </c>
      <c r="C11" s="21">
        <v>52267</v>
      </c>
      <c r="D11" s="22">
        <v>25000</v>
      </c>
      <c r="E11" s="22"/>
      <c r="F11" s="22">
        <v>25000</v>
      </c>
    </row>
    <row r="12" spans="1:8" ht="50.1" customHeight="1" x14ac:dyDescent="0.2">
      <c r="A12" s="20">
        <v>28662</v>
      </c>
      <c r="B12" s="21" t="s">
        <v>15</v>
      </c>
      <c r="C12" s="21">
        <v>52308</v>
      </c>
      <c r="D12" s="22">
        <v>100000</v>
      </c>
      <c r="E12" s="22"/>
      <c r="F12" s="22">
        <v>100000</v>
      </c>
      <c r="H12" s="2" t="e">
        <f t="shared" ref="H12:H18" si="1">VLOOKUP(A12,FRJULIO,7,0)</f>
        <v>#N/A</v>
      </c>
    </row>
    <row r="13" spans="1:8" ht="50.1" customHeight="1" x14ac:dyDescent="0.2">
      <c r="A13" s="20">
        <v>29307</v>
      </c>
      <c r="B13" s="21" t="s">
        <v>16</v>
      </c>
      <c r="C13" s="21">
        <v>52352</v>
      </c>
      <c r="D13" s="22">
        <v>10000</v>
      </c>
      <c r="E13" s="22"/>
      <c r="F13" s="22">
        <v>10000</v>
      </c>
      <c r="H13" s="2" t="e">
        <f t="shared" si="1"/>
        <v>#N/A</v>
      </c>
    </row>
    <row r="14" spans="1:8" ht="50.1" customHeight="1" x14ac:dyDescent="0.2">
      <c r="A14" s="20">
        <v>30776</v>
      </c>
      <c r="B14" s="21" t="s">
        <v>17</v>
      </c>
      <c r="C14" s="21">
        <v>52326</v>
      </c>
      <c r="D14" s="22">
        <v>80000</v>
      </c>
      <c r="E14" s="22"/>
      <c r="F14" s="22">
        <v>80000</v>
      </c>
      <c r="H14" s="2" t="e">
        <f t="shared" si="1"/>
        <v>#N/A</v>
      </c>
    </row>
    <row r="15" spans="1:8" ht="50.1" customHeight="1" x14ac:dyDescent="0.2">
      <c r="A15" s="20">
        <v>30776</v>
      </c>
      <c r="B15" s="21" t="s">
        <v>17</v>
      </c>
      <c r="C15" s="21">
        <v>52325</v>
      </c>
      <c r="D15" s="22">
        <v>15000</v>
      </c>
      <c r="E15" s="22"/>
      <c r="F15" s="22">
        <v>15000</v>
      </c>
      <c r="H15" s="2" t="e">
        <f t="shared" si="1"/>
        <v>#N/A</v>
      </c>
    </row>
    <row r="16" spans="1:8" ht="50.1" customHeight="1" x14ac:dyDescent="0.2">
      <c r="A16" s="20">
        <v>30776</v>
      </c>
      <c r="B16" s="21" t="s">
        <v>17</v>
      </c>
      <c r="C16" s="21">
        <v>52309</v>
      </c>
      <c r="D16" s="22">
        <v>70000</v>
      </c>
      <c r="E16" s="22"/>
      <c r="F16" s="22">
        <v>70000</v>
      </c>
      <c r="H16" s="2" t="e">
        <f t="shared" si="1"/>
        <v>#N/A</v>
      </c>
    </row>
    <row r="17" spans="1:10" ht="50.1" customHeight="1" x14ac:dyDescent="0.2">
      <c r="A17" s="20">
        <v>31674</v>
      </c>
      <c r="B17" s="21" t="s">
        <v>18</v>
      </c>
      <c r="C17" s="21">
        <v>52324</v>
      </c>
      <c r="D17" s="22">
        <v>100000</v>
      </c>
      <c r="E17" s="22"/>
      <c r="F17" s="22">
        <v>100000</v>
      </c>
      <c r="H17" s="2" t="e">
        <f t="shared" si="1"/>
        <v>#N/A</v>
      </c>
    </row>
    <row r="18" spans="1:10" ht="50.1" customHeight="1" x14ac:dyDescent="0.2">
      <c r="A18" s="20">
        <v>31717</v>
      </c>
      <c r="B18" s="21" t="s">
        <v>19</v>
      </c>
      <c r="C18" s="21">
        <v>52341</v>
      </c>
      <c r="D18" s="22">
        <v>50000</v>
      </c>
      <c r="E18" s="22"/>
      <c r="F18" s="22">
        <v>50000</v>
      </c>
      <c r="H18" s="2" t="e">
        <f t="shared" si="1"/>
        <v>#N/A</v>
      </c>
      <c r="J18" s="4"/>
    </row>
    <row r="19" spans="1:10" ht="50.1" customHeight="1" x14ac:dyDescent="0.2">
      <c r="A19" s="20">
        <v>33282</v>
      </c>
      <c r="B19" s="21" t="s">
        <v>20</v>
      </c>
      <c r="C19" s="21">
        <v>52382</v>
      </c>
      <c r="D19" s="22">
        <v>30000</v>
      </c>
      <c r="E19" s="22"/>
      <c r="F19" s="22">
        <v>30000</v>
      </c>
      <c r="H19" s="3" t="e">
        <f>SUM(H5:H18)</f>
        <v>#N/A</v>
      </c>
      <c r="J19" s="4"/>
    </row>
    <row r="20" spans="1:10" ht="15" x14ac:dyDescent="0.25">
      <c r="A20" s="8"/>
      <c r="B20" s="9"/>
      <c r="C20" s="10"/>
      <c r="D20" s="23" t="s">
        <v>8</v>
      </c>
      <c r="E20" s="23"/>
      <c r="F20" s="24">
        <f>SUM(F5:F19)</f>
        <v>690000</v>
      </c>
      <c r="J20" s="4"/>
    </row>
  </sheetData>
  <mergeCells count="3">
    <mergeCell ref="A1:F1"/>
    <mergeCell ref="A2:F2"/>
    <mergeCell ref="A3:F3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61AEF-3AA8-475D-B236-2B1A1AB8D47E}">
  <dimension ref="A1:F17"/>
  <sheetViews>
    <sheetView tabSelected="1" workbookViewId="0">
      <selection activeCell="A4" sqref="A4"/>
    </sheetView>
  </sheetViews>
  <sheetFormatPr baseColWidth="10" defaultColWidth="9.140625" defaultRowHeight="15" x14ac:dyDescent="0.25"/>
  <cols>
    <col min="1" max="1" width="13.7109375" style="34" customWidth="1"/>
    <col min="2" max="2" width="44.7109375" style="34" customWidth="1"/>
    <col min="3" max="3" width="14" style="34" customWidth="1"/>
    <col min="4" max="4" width="22.5703125" style="34" customWidth="1"/>
    <col min="5" max="5" width="16.7109375" style="34" customWidth="1"/>
    <col min="6" max="6" width="21" style="34" customWidth="1"/>
    <col min="7" max="16384" width="9.140625" style="34"/>
  </cols>
  <sheetData>
    <row r="1" spans="1:6" ht="35.1" customHeight="1" x14ac:dyDescent="0.25">
      <c r="A1" s="25" t="s">
        <v>9</v>
      </c>
      <c r="B1" s="26"/>
      <c r="C1" s="26"/>
      <c r="D1" s="26"/>
      <c r="E1" s="26"/>
      <c r="F1" s="27"/>
    </row>
    <row r="2" spans="1:6" ht="35.1" customHeight="1" x14ac:dyDescent="0.25">
      <c r="A2" s="28" t="s">
        <v>10</v>
      </c>
      <c r="B2" s="29"/>
      <c r="C2" s="29"/>
      <c r="D2" s="29"/>
      <c r="E2" s="29"/>
      <c r="F2" s="30"/>
    </row>
    <row r="3" spans="1:6" ht="35.1" customHeight="1" thickBot="1" x14ac:dyDescent="0.3">
      <c r="A3" s="31" t="s">
        <v>23</v>
      </c>
      <c r="B3" s="32"/>
      <c r="C3" s="32"/>
      <c r="D3" s="32"/>
      <c r="E3" s="48"/>
      <c r="F3" s="33"/>
    </row>
    <row r="4" spans="1:6" ht="54" customHeight="1" x14ac:dyDescent="0.25">
      <c r="A4" s="35" t="s">
        <v>3</v>
      </c>
      <c r="B4" s="36" t="s">
        <v>4</v>
      </c>
      <c r="C4" s="37" t="s">
        <v>5</v>
      </c>
      <c r="D4" s="47" t="s">
        <v>6</v>
      </c>
      <c r="E4" s="49" t="s">
        <v>11</v>
      </c>
      <c r="F4" s="38" t="s">
        <v>7</v>
      </c>
    </row>
    <row r="5" spans="1:6" ht="50.1" customHeight="1" x14ac:dyDescent="0.25">
      <c r="A5" s="39">
        <v>29307</v>
      </c>
      <c r="B5" s="40" t="s">
        <v>16</v>
      </c>
      <c r="C5" s="40">
        <f>+IFERROR(VLOOKUP(B5,[2]TFR202402!C$4:D$18,2,0),0)</f>
        <v>0</v>
      </c>
      <c r="D5" s="41">
        <v>10000</v>
      </c>
      <c r="E5" s="42"/>
      <c r="F5" s="41">
        <v>10000</v>
      </c>
    </row>
    <row r="6" spans="1:6" ht="50.1" customHeight="1" x14ac:dyDescent="0.25">
      <c r="A6" s="39">
        <v>8490</v>
      </c>
      <c r="B6" s="40" t="s">
        <v>24</v>
      </c>
      <c r="C6" s="43">
        <v>144784</v>
      </c>
      <c r="D6" s="41">
        <v>30000</v>
      </c>
      <c r="E6" s="40"/>
      <c r="F6" s="41">
        <v>30000</v>
      </c>
    </row>
    <row r="7" spans="1:6" ht="50.1" customHeight="1" x14ac:dyDescent="0.25">
      <c r="A7" s="39">
        <v>15264</v>
      </c>
      <c r="B7" s="40" t="s">
        <v>0</v>
      </c>
      <c r="C7" s="40">
        <f>+IFERROR(VLOOKUP(B7,[2]TFR202402!C$4:D$18,2,0),0)</f>
        <v>52393</v>
      </c>
      <c r="D7" s="41">
        <v>10000</v>
      </c>
      <c r="E7" s="40"/>
      <c r="F7" s="41">
        <v>10000</v>
      </c>
    </row>
    <row r="8" spans="1:6" ht="50.1" customHeight="1" x14ac:dyDescent="0.25">
      <c r="A8" s="39">
        <v>15940</v>
      </c>
      <c r="B8" s="40" t="s">
        <v>13</v>
      </c>
      <c r="C8" s="40">
        <f>+IFERROR(VLOOKUP(B8,[2]TFR202402!C$4:D$18,2,0),0)</f>
        <v>0</v>
      </c>
      <c r="D8" s="41">
        <v>50000</v>
      </c>
      <c r="E8" s="40"/>
      <c r="F8" s="41">
        <v>50000</v>
      </c>
    </row>
    <row r="9" spans="1:6" ht="50.1" customHeight="1" x14ac:dyDescent="0.25">
      <c r="A9" s="39">
        <v>24178</v>
      </c>
      <c r="B9" s="40" t="s">
        <v>1</v>
      </c>
      <c r="C9" s="40">
        <f>+IFERROR(VLOOKUP(B9,[2]TFR202402!C$4:D$18,2,0),0)</f>
        <v>52306</v>
      </c>
      <c r="D9" s="41">
        <v>100000</v>
      </c>
      <c r="E9" s="40"/>
      <c r="F9" s="41">
        <v>100000</v>
      </c>
    </row>
    <row r="10" spans="1:6" ht="50.1" customHeight="1" x14ac:dyDescent="0.25">
      <c r="A10" s="39">
        <v>24225</v>
      </c>
      <c r="B10" s="40" t="s">
        <v>14</v>
      </c>
      <c r="C10" s="40">
        <f>+IFERROR(VLOOKUP(B10,[2]TFR202402!C$4:D$18,2,0),0)</f>
        <v>0</v>
      </c>
      <c r="D10" s="41">
        <v>20000</v>
      </c>
      <c r="E10" s="40"/>
      <c r="F10" s="41">
        <v>20000</v>
      </c>
    </row>
    <row r="11" spans="1:6" ht="50.1" customHeight="1" x14ac:dyDescent="0.25">
      <c r="A11" s="39">
        <v>24382</v>
      </c>
      <c r="B11" s="40" t="s">
        <v>2</v>
      </c>
      <c r="C11" s="40">
        <f>+IFERROR(VLOOKUP(B11,[2]TFR202402!C$4:D$18,2,0),0)</f>
        <v>52267</v>
      </c>
      <c r="D11" s="41">
        <v>25000</v>
      </c>
      <c r="E11" s="40"/>
      <c r="F11" s="41">
        <v>25000</v>
      </c>
    </row>
    <row r="12" spans="1:6" ht="50.1" customHeight="1" x14ac:dyDescent="0.25">
      <c r="A12" s="39">
        <v>28662</v>
      </c>
      <c r="B12" s="40" t="s">
        <v>15</v>
      </c>
      <c r="C12" s="40">
        <f>+IFERROR(VLOOKUP(B12,[2]TFR202402!C$4:D$18,2,0),0)</f>
        <v>0</v>
      </c>
      <c r="D12" s="41">
        <v>100000</v>
      </c>
      <c r="E12" s="40"/>
      <c r="F12" s="41">
        <v>100000</v>
      </c>
    </row>
    <row r="13" spans="1:6" ht="50.1" customHeight="1" x14ac:dyDescent="0.25">
      <c r="A13" s="39">
        <v>30776</v>
      </c>
      <c r="B13" s="40" t="s">
        <v>17</v>
      </c>
      <c r="C13" s="40">
        <f>+IFERROR(VLOOKUP(B13,[2]TFR202402!C$4:D$18,2,0),0)</f>
        <v>0</v>
      </c>
      <c r="D13" s="41">
        <v>165000</v>
      </c>
      <c r="E13" s="40"/>
      <c r="F13" s="41">
        <v>165000</v>
      </c>
    </row>
    <row r="14" spans="1:6" ht="50.1" customHeight="1" x14ac:dyDescent="0.25">
      <c r="A14" s="39">
        <v>31674</v>
      </c>
      <c r="B14" s="40" t="s">
        <v>18</v>
      </c>
      <c r="C14" s="40">
        <f>+IFERROR(VLOOKUP(B14,[2]TFR202402!C$4:D$18,2,0),0)</f>
        <v>0</v>
      </c>
      <c r="D14" s="41">
        <v>100000</v>
      </c>
      <c r="E14" s="40"/>
      <c r="F14" s="41">
        <v>100000</v>
      </c>
    </row>
    <row r="15" spans="1:6" ht="50.1" customHeight="1" x14ac:dyDescent="0.25">
      <c r="A15" s="39">
        <v>31717</v>
      </c>
      <c r="B15" s="40" t="s">
        <v>19</v>
      </c>
      <c r="C15" s="40">
        <f>+IFERROR(VLOOKUP(B15,[2]TFR202402!C$4:D$18,2,0),0)</f>
        <v>0</v>
      </c>
      <c r="D15" s="41">
        <v>50000</v>
      </c>
      <c r="E15" s="40"/>
      <c r="F15" s="41">
        <v>50000</v>
      </c>
    </row>
    <row r="16" spans="1:6" ht="50.1" customHeight="1" x14ac:dyDescent="0.25">
      <c r="A16" s="39">
        <v>33282</v>
      </c>
      <c r="B16" s="40" t="s">
        <v>20</v>
      </c>
      <c r="C16" s="40">
        <f>+IFERROR(VLOOKUP(B16,[2]TFR202402!C$4:D$18,2,0),0)</f>
        <v>0</v>
      </c>
      <c r="D16" s="41">
        <v>30000</v>
      </c>
      <c r="E16" s="40"/>
      <c r="F16" s="41">
        <v>30000</v>
      </c>
    </row>
    <row r="17" spans="1:6" ht="15.75" x14ac:dyDescent="0.3">
      <c r="A17" s="44"/>
      <c r="B17" s="44"/>
      <c r="C17" s="44"/>
      <c r="D17" s="45" t="s">
        <v>8</v>
      </c>
      <c r="E17" s="45"/>
      <c r="F17" s="46">
        <f>SUM(F4:F16)</f>
        <v>690000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Fondo Revolvente Enero 24</vt:lpstr>
      <vt:lpstr>Fondo Revolvente Feb 24</vt:lpstr>
      <vt:lpstr>Fondo Revolvente Marzo 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Mejia Espinoza</dc:creator>
  <cp:lastModifiedBy>Sergio Javier Cisneros Bello</cp:lastModifiedBy>
  <cp:lastPrinted>2024-01-02T16:55:50Z</cp:lastPrinted>
  <dcterms:created xsi:type="dcterms:W3CDTF">2023-06-01T20:58:33Z</dcterms:created>
  <dcterms:modified xsi:type="dcterms:W3CDTF">2024-04-18T18:59:45Z</dcterms:modified>
</cp:coreProperties>
</file>