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. Programatico\"/>
    </mc:Choice>
  </mc:AlternateContent>
  <xr:revisionPtr revIDLastSave="0" documentId="8_{5AE5E3D4-4D42-4550-8381-7361975124B3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<sst xmlns="http://schemas.openxmlformats.org/spreadsheetml/2006/main" count="45" uniqueCount="45">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</sst>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E27" zoomScale="73" zoomScaleNormal="73" zoomScaleSheetLayoutView="100" workbookViewId="0">
      <selection activeCell="G28" sqref="G28:H28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39" t="s">
        <v>41</v>
      </c>
      <c r="C2" s="40"/>
      <c r="D2" s="40"/>
      <c r="E2" s="40"/>
      <c r="F2" s="40"/>
      <c r="G2" s="40"/>
      <c r="H2" s="40"/>
      <c r="I2" s="41"/>
      <c r="J2" s="7"/>
      <c r="K2" s="7"/>
      <c r="L2" s="3"/>
      <c r="M2" s="4"/>
    </row>
    <row r="3" spans="1:14" s="5" customFormat="1" ht="21" customHeight="1" x14ac:dyDescent="0.25">
      <c r="A3" s="1"/>
      <c r="B3" s="42" t="s">
        <v>0</v>
      </c>
      <c r="C3" s="43"/>
      <c r="D3" s="43"/>
      <c r="E3" s="43"/>
      <c r="F3" s="43"/>
      <c r="G3" s="43"/>
      <c r="H3" s="43"/>
      <c r="I3" s="44"/>
      <c r="J3" s="7"/>
      <c r="K3" s="7"/>
    </row>
    <row r="4" spans="1:14" s="2" customFormat="1" ht="20.25" customHeight="1" x14ac:dyDescent="0.25">
      <c r="A4" s="1"/>
      <c r="B4" s="42" t="s">
        <v>44</v>
      </c>
      <c r="C4" s="43"/>
      <c r="D4" s="43"/>
      <c r="E4" s="43"/>
      <c r="F4" s="43"/>
      <c r="G4" s="43"/>
      <c r="H4" s="43"/>
      <c r="I4" s="44"/>
      <c r="J4" s="7"/>
      <c r="K4" s="7"/>
      <c r="L4" s="7"/>
      <c r="M4" s="8"/>
      <c r="N4" s="8"/>
    </row>
    <row r="5" spans="1:14" s="2" customFormat="1" ht="18" customHeight="1" x14ac:dyDescent="0.25">
      <c r="A5" s="9"/>
      <c r="B5" s="36" t="s">
        <v>42</v>
      </c>
      <c r="C5" s="37"/>
      <c r="D5" s="37"/>
      <c r="E5" s="37"/>
      <c r="F5" s="37"/>
      <c r="G5" s="37"/>
      <c r="H5" s="37"/>
      <c r="I5" s="38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52" t="s">
        <v>1</v>
      </c>
      <c r="C7" s="52"/>
      <c r="D7" s="45" t="s">
        <v>2</v>
      </c>
      <c r="E7" s="45"/>
      <c r="F7" s="45"/>
      <c r="G7" s="45"/>
      <c r="H7" s="45"/>
      <c r="I7" s="52" t="s">
        <v>3</v>
      </c>
    </row>
    <row r="8" spans="1:14" ht="25.5" x14ac:dyDescent="0.25">
      <c r="B8" s="52"/>
      <c r="C8" s="52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52"/>
    </row>
    <row r="9" spans="1:14" ht="15.75" customHeight="1" x14ac:dyDescent="0.25">
      <c r="B9" s="52"/>
      <c r="C9" s="52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44.25" customHeight="1" x14ac:dyDescent="0.25">
      <c r="B10" s="46" t="s">
        <v>11</v>
      </c>
      <c r="C10" s="47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46" t="s">
        <v>14</v>
      </c>
      <c r="C13" s="47"/>
      <c r="D13" s="28">
        <f>SUM(D14:D21)</f>
        <v>5554740500.2199993</v>
      </c>
      <c r="E13" s="27">
        <f t="shared" ref="E13:H13" si="1">SUM(E14:E21)</f>
        <v>-27041305.350000001</v>
      </c>
      <c r="F13" s="28">
        <f t="shared" si="1"/>
        <v>5527699194.8699999</v>
      </c>
      <c r="G13" s="27">
        <f t="shared" si="1"/>
        <v>976214730.5</v>
      </c>
      <c r="H13" s="28">
        <f t="shared" si="1"/>
        <v>975449730.5</v>
      </c>
      <c r="I13" s="28">
        <f>SUM(I14:I21)</f>
        <v>4551484464.3700008</v>
      </c>
    </row>
    <row r="14" spans="1:14" ht="18" customHeight="1" x14ac:dyDescent="0.25">
      <c r="B14" s="19"/>
      <c r="C14" s="20" t="s">
        <v>15</v>
      </c>
      <c r="D14" s="29">
        <v>4405929097.2600002</v>
      </c>
      <c r="E14" s="33">
        <v>21469970.18</v>
      </c>
      <c r="F14" s="31">
        <f>+D14+E14</f>
        <v>4427399067.4400005</v>
      </c>
      <c r="G14" s="30">
        <v>671132044.76999998</v>
      </c>
      <c r="H14" s="29">
        <v>670367044.76999998</v>
      </c>
      <c r="I14" s="32">
        <f>F14-G14</f>
        <v>3756267022.6700006</v>
      </c>
    </row>
    <row r="15" spans="1:14" x14ac:dyDescent="0.25">
      <c r="B15" s="19"/>
      <c r="C15" s="20" t="s">
        <v>16</v>
      </c>
      <c r="D15" s="29">
        <v>327764467.20999998</v>
      </c>
      <c r="E15" s="33">
        <v>-1047625.15</v>
      </c>
      <c r="F15" s="31">
        <f t="shared" ref="F15:F21" si="2">+D15+E15</f>
        <v>326716842.06</v>
      </c>
      <c r="G15" s="30">
        <v>72278318.349999994</v>
      </c>
      <c r="H15" s="29">
        <v>72278318.349999994</v>
      </c>
      <c r="I15" s="32">
        <f t="shared" ref="I15:I21" si="3">F15-G15</f>
        <v>254438523.71000001</v>
      </c>
    </row>
    <row r="16" spans="1:14" ht="25.5" x14ac:dyDescent="0.25">
      <c r="B16" s="19"/>
      <c r="C16" s="20" t="s">
        <v>17</v>
      </c>
      <c r="D16" s="29">
        <v>758162617.74000001</v>
      </c>
      <c r="E16" s="33">
        <v>-47244608.380000003</v>
      </c>
      <c r="F16" s="31">
        <f t="shared" si="2"/>
        <v>710918009.36000001</v>
      </c>
      <c r="G16" s="30">
        <v>226298418.44999999</v>
      </c>
      <c r="H16" s="29">
        <v>226298418.44999999</v>
      </c>
      <c r="I16" s="32">
        <f t="shared" si="3"/>
        <v>484619590.91000003</v>
      </c>
    </row>
    <row r="17" spans="2:9" x14ac:dyDescent="0.25">
      <c r="B17" s="19"/>
      <c r="C17" s="20" t="s">
        <v>18</v>
      </c>
      <c r="D17" s="29">
        <v>27202145.280000001</v>
      </c>
      <c r="E17" s="33">
        <v>-222000</v>
      </c>
      <c r="F17" s="31">
        <f t="shared" si="2"/>
        <v>26980145.280000001</v>
      </c>
      <c r="G17" s="30">
        <v>79968.08</v>
      </c>
      <c r="H17" s="29">
        <v>79968.08</v>
      </c>
      <c r="I17" s="32">
        <f>F17-G17</f>
        <v>26900177.200000003</v>
      </c>
    </row>
    <row r="18" spans="2:9" x14ac:dyDescent="0.25">
      <c r="B18" s="19"/>
      <c r="C18" s="20" t="s">
        <v>19</v>
      </c>
      <c r="D18" s="29">
        <v>35682172.729999997</v>
      </c>
      <c r="E18" s="33">
        <v>2958</v>
      </c>
      <c r="F18" s="31">
        <f t="shared" si="2"/>
        <v>35685130.729999997</v>
      </c>
      <c r="G18" s="30">
        <v>6425980.8499999996</v>
      </c>
      <c r="H18" s="29">
        <v>6425980.8499999996</v>
      </c>
      <c r="I18" s="32">
        <f t="shared" si="3"/>
        <v>29259149.879999995</v>
      </c>
    </row>
    <row r="19" spans="2:9" ht="42.75" customHeight="1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46" t="s">
        <v>23</v>
      </c>
      <c r="C22" s="47"/>
      <c r="D22" s="28">
        <f>SUM(D23:D25)</f>
        <v>5890754858.4799995</v>
      </c>
      <c r="E22" s="27">
        <f t="shared" ref="E22:H22" si="4">SUM(E23:E25)</f>
        <v>114703500.02</v>
      </c>
      <c r="F22" s="28">
        <f t="shared" si="4"/>
        <v>6005458358.5</v>
      </c>
      <c r="G22" s="27">
        <f t="shared" si="4"/>
        <v>1113877830.0899999</v>
      </c>
      <c r="H22" s="28">
        <f t="shared" si="4"/>
        <v>1111003677.48</v>
      </c>
      <c r="I22" s="28">
        <f>SUM(I23:I25)</f>
        <v>4891580528.4099998</v>
      </c>
    </row>
    <row r="23" spans="2:9" ht="38.25" x14ac:dyDescent="0.25">
      <c r="B23" s="19"/>
      <c r="C23" s="20" t="s">
        <v>24</v>
      </c>
      <c r="D23" s="29">
        <v>3649544047.3400002</v>
      </c>
      <c r="E23" s="33">
        <v>47997411.729999997</v>
      </c>
      <c r="F23" s="31">
        <f>+D23+E23</f>
        <v>3697541459.0700002</v>
      </c>
      <c r="G23" s="30">
        <v>662423287.54999995</v>
      </c>
      <c r="H23" s="29">
        <v>661529067.97000003</v>
      </c>
      <c r="I23" s="32">
        <f>F23-G23</f>
        <v>3035118171.5200005</v>
      </c>
    </row>
    <row r="24" spans="2:9" ht="25.5" x14ac:dyDescent="0.25">
      <c r="B24" s="19"/>
      <c r="C24" s="20" t="s">
        <v>25</v>
      </c>
      <c r="D24" s="29">
        <v>2241210811.1399999</v>
      </c>
      <c r="E24" s="33">
        <v>66706088.289999999</v>
      </c>
      <c r="F24" s="31">
        <f t="shared" ref="F24:F25" si="5">+D24+E24</f>
        <v>2307916899.4299998</v>
      </c>
      <c r="G24" s="30">
        <v>451454542.54000002</v>
      </c>
      <c r="H24" s="29">
        <v>449474609.50999999</v>
      </c>
      <c r="I24" s="32">
        <f t="shared" ref="I24:I25" si="6">F24-G24</f>
        <v>1856462356.8899999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46" t="s">
        <v>26</v>
      </c>
      <c r="C26" s="47"/>
      <c r="D26" s="28">
        <f>SUM(D27:D28)</f>
        <v>99717215.299999997</v>
      </c>
      <c r="E26" s="27">
        <f t="shared" ref="E26:H26" si="7">SUM(E27:E28)</f>
        <v>-43065007.93</v>
      </c>
      <c r="F26" s="28">
        <f t="shared" si="7"/>
        <v>56652207.369999997</v>
      </c>
      <c r="G26" s="27">
        <f t="shared" si="7"/>
        <v>41022.629999999997</v>
      </c>
      <c r="H26" s="28">
        <f t="shared" si="7"/>
        <v>41022.629999999997</v>
      </c>
      <c r="I26" s="28">
        <f>SUM(I27:I33)</f>
        <v>56611184.739999995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99717215.299999997</v>
      </c>
      <c r="E28" s="33">
        <v>-43065007.93</v>
      </c>
      <c r="F28" s="31">
        <f>+D28+E28</f>
        <v>56652207.369999997</v>
      </c>
      <c r="G28" s="30">
        <v>41022.629999999997</v>
      </c>
      <c r="H28" s="29">
        <v>41022.629999999997</v>
      </c>
      <c r="I28" s="32">
        <f t="shared" ref="I28:I33" si="8">F28-G28</f>
        <v>56611184.739999995</v>
      </c>
    </row>
    <row r="29" spans="2:9" x14ac:dyDescent="0.25">
      <c r="B29" s="46" t="s">
        <v>29</v>
      </c>
      <c r="C29" s="47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ht="22.5" customHeight="1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34.5" customHeight="1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46" t="s">
        <v>34</v>
      </c>
      <c r="C34" s="47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36.75" customHeight="1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48" t="s">
        <v>36</v>
      </c>
      <c r="C39" s="49"/>
      <c r="D39" s="34">
        <f>SUM(D10+D13+D22+D26+D29+D34)</f>
        <v>11545212573.999998</v>
      </c>
      <c r="E39" s="34">
        <f t="shared" ref="E39:H39" si="12">SUM(E10+E13+E22+E26+E29+E34)</f>
        <v>44597186.739999987</v>
      </c>
      <c r="F39" s="34">
        <f t="shared" si="12"/>
        <v>11589809760.74</v>
      </c>
      <c r="G39" s="34">
        <f t="shared" si="12"/>
        <v>2090133583.22</v>
      </c>
      <c r="H39" s="34">
        <f t="shared" si="12"/>
        <v>2086494430.6100001</v>
      </c>
      <c r="I39" s="34">
        <f>SUM(I10+I13+I22+I26+I29+I34)</f>
        <v>9499676177.5200005</v>
      </c>
    </row>
    <row r="40" spans="2:10" x14ac:dyDescent="0.25">
      <c r="E40" s="21"/>
      <c r="H40" s="21"/>
    </row>
    <row r="41" spans="2:10" x14ac:dyDescent="0.25">
      <c r="B41" s="50" t="s">
        <v>43</v>
      </c>
      <c r="C41" s="50"/>
      <c r="D41" s="50"/>
      <c r="E41" s="50"/>
      <c r="F41" s="50"/>
      <c r="G41" s="50"/>
      <c r="H41" s="50"/>
      <c r="I41" s="50"/>
      <c r="J41" s="50"/>
    </row>
    <row r="42" spans="2:10" x14ac:dyDescent="0.25">
      <c r="B42" s="22"/>
      <c r="C42" s="22"/>
      <c r="D42" s="23"/>
      <c r="E42" s="23"/>
      <c r="F42" s="23"/>
      <c r="G42" s="51"/>
      <c r="H42" s="51"/>
      <c r="I42" s="51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 G26:H26" formulaRange="1"/>
    <ignoredError sqref="F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2024-05-03T23:02:34Z</dcterms:modified>
</cp:coreProperties>
</file>