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34 - 15.May-2024 FAIS Calle General Luis Gonzaga Osollo - Nuevo México\"/>
    </mc:Choice>
  </mc:AlternateContent>
  <xr:revisionPtr revIDLastSave="0" documentId="13_ncr:1_{A211951C-5184-472D-8DD4-CEF1EF46239D}" xr6:coauthVersionLast="47" xr6:coauthVersionMax="47" xr10:uidLastSave="{00000000-0000-0000-0000-000000000000}"/>
  <bookViews>
    <workbookView xWindow="-120" yWindow="-120" windowWidth="29040" windowHeight="15720" xr2:uid="{BDECE44A-9D66-4C2F-9011-49D31540774E}"/>
  </bookViews>
  <sheets>
    <sheet name="CATÁLOGO" sheetId="3" r:id="rId1"/>
  </sheets>
  <externalReferences>
    <externalReference r:id="rId2"/>
    <externalReference r:id="rId3"/>
    <externalReference r:id="rId4"/>
  </externalReferences>
  <definedNames>
    <definedName name="_xlnm._FilterDatabase" localSheetId="0" hidden="1">CATÁLOGO!$A$14:$G$278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CATÁLOGO!$A$1:$G$312</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3" i="3" l="1"/>
  <c r="B304" i="3" l="1"/>
  <c r="G272" i="3" l="1"/>
  <c r="B288" i="3" l="1"/>
  <c r="G101" i="3" l="1"/>
  <c r="G17" i="3" l="1"/>
  <c r="G41" i="3" l="1"/>
  <c r="G288" i="3" s="1"/>
  <c r="G199" i="3" l="1"/>
  <c r="G187" i="3" l="1"/>
  <c r="G82" i="3" l="1"/>
  <c r="G33" i="3"/>
  <c r="G16" i="3" s="1"/>
  <c r="A298" i="3" l="1"/>
  <c r="A294" i="3"/>
  <c r="B302" i="3"/>
  <c r="A302" i="3"/>
  <c r="B301" i="3"/>
  <c r="A301" i="3"/>
  <c r="B300" i="3"/>
  <c r="A300" i="3"/>
  <c r="B299" i="3"/>
  <c r="B298" i="3"/>
  <c r="A299" i="3"/>
  <c r="B297" i="3"/>
  <c r="A297" i="3"/>
  <c r="B296" i="3"/>
  <c r="A296" i="3"/>
  <c r="B295" i="3"/>
  <c r="B294" i="3"/>
  <c r="A295" i="3"/>
  <c r="G173" i="3" l="1"/>
  <c r="G302" i="3" l="1"/>
  <c r="G122" i="3"/>
  <c r="G296" i="3" s="1"/>
  <c r="G138" i="3"/>
  <c r="G297" i="3" s="1"/>
  <c r="G301" i="3"/>
  <c r="G300" i="3"/>
  <c r="G158" i="3"/>
  <c r="G299" i="3" l="1"/>
  <c r="G157" i="3"/>
  <c r="G298" i="3" s="1"/>
  <c r="G100" i="3"/>
  <c r="G294" i="3" s="1"/>
  <c r="G295" i="3"/>
  <c r="G243" i="3" l="1"/>
  <c r="B305" i="3" l="1"/>
  <c r="B303" i="3"/>
  <c r="B293" i="3"/>
  <c r="B292" i="3"/>
  <c r="B291" i="3"/>
  <c r="B290" i="3"/>
  <c r="B289" i="3"/>
  <c r="B287" i="3"/>
  <c r="B286" i="3"/>
  <c r="B285" i="3"/>
  <c r="G303" i="3" l="1"/>
  <c r="G277" i="3" l="1"/>
  <c r="G95" i="3"/>
  <c r="G305" i="3" l="1"/>
  <c r="G50" i="3"/>
  <c r="G289" i="3" s="1"/>
  <c r="G293" i="3"/>
  <c r="G287" i="3"/>
  <c r="G73" i="3"/>
  <c r="G290" i="3" s="1"/>
  <c r="G285" i="3" l="1"/>
  <c r="G286" i="3"/>
  <c r="G81" i="3"/>
  <c r="G291" i="3" s="1"/>
  <c r="G292" i="3"/>
  <c r="G304" i="3" l="1"/>
  <c r="G310" i="3" l="1"/>
  <c r="G311" i="3" s="1"/>
  <c r="G312" i="3" s="1"/>
</calcChain>
</file>

<file path=xl/sharedStrings.xml><?xml version="1.0" encoding="utf-8"?>
<sst xmlns="http://schemas.openxmlformats.org/spreadsheetml/2006/main" count="807" uniqueCount="516">
  <si>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</si>
  <si>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</si>
  <si>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</si>
  <si>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</si>
  <si>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</si>
  <si>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</si>
  <si>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</si>
  <si>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</si>
  <si>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</si>
  <si>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</si>
  <si>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</si>
  <si>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</si>
  <si>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</si>
  <si>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</si>
  <si>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</si>
  <si>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</si>
  <si>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</si>
  <si>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</si>
  <si>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</si>
  <si>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</si>
  <si>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</si>
  <si>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</si>
  <si>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</si>
  <si>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</si>
  <si>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</si>
  <si>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</si>
  <si>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</si>
  <si>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</si>
  <si>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</si>
  <si>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</si>
  <si>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</si>
  <si>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</si>
  <si>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</si>
  <si>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</si>
  <si>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</si>
  <si>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</si>
  <si>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</si>
  <si>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</si>
  <si>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</si>
  <si>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</si>
  <si>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</si>
  <si>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</si>
  <si>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</si>
  <si>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</si>
  <si>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</si>
  <si>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</si>
  <si>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</si>
  <si>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</si>
  <si>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</si>
  <si>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</si>
  <si>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</si>
  <si>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</si>
  <si>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</si>
  <si>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</si>
  <si>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</si>
  <si>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</si>
  <si>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</si>
  <si>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</si>
  <si>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</si>
  <si>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</si>
  <si>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</si>
  <si>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</si>
  <si>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</si>
  <si>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</si>
  <si>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</si>
  <si>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</si>
  <si>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</si>
  <si>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</si>
  <si>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</si>
  <si>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</si>
  <si>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</si>
  <si>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</si>
  <si>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</si>
  <si>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</si>
  <si>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</si>
  <si>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</si>
  <si>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</si>
  <si>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</si>
  <si>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</si>
  <si>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</si>
  <si>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</si>
  <si>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</si>
  <si>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</si>
  <si>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</si>
  <si>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</si>
  <si>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</si>
  <si>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</si>
  <si>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</si>
  <si>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</si>
  <si>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</si>
  <si>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</si>
  <si>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</si>
  <si>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</si>
  <si>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</si>
  <si>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</si>
  <si>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</si>
  <si>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</si>
  <si>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</si>
  <si>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</si>
  <si>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</si>
  <si>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</si>
  <si>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</si>
  <si>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</si>
  <si>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</si>
  <si>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</si>
  <si>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</si>
  <si>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</si>
  <si>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</si>
  <si>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</si>
  <si>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</si>
  <si>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</si>
  <si>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</si>
  <si>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</si>
  <si>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</si>
  <si>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</si>
  <si>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</si>
  <si>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</si>
  <si>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</si>
  <si>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</si>
  <si>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</si>
  <si>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</si>
  <si>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</si>
  <si>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</si>
  <si>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</si>
  <si>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</si>
  <si>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</si>
  <si>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</si>
  <si>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</si>
  <si>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</si>
  <si>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</si>
  <si>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</si>
  <si>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</si>
  <si>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</si>
  <si>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</si>
  <si>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</si>
  <si>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</si>
  <si>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</si>
  <si>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</si>
  <si>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</si>
  <si>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</si>
  <si>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</si>
  <si>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</si>
  <si>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</si>
  <si>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</si>
  <si>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</si>
  <si>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</si>
  <si>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</si>
  <si>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</si>
  <si>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</si>
  <si>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</si>
  <si>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</si>
  <si>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</si>
  <si>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</si>
  <si>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</si>
  <si>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</si>
  <si>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</si>
  <si>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</si>
  <si>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</si>
  <si>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</si>
  <si>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</si>
  <si>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</si>
  <si>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</si>
  <si>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</si>
  <si>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</si>
  <si>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</si>
  <si>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</si>
  <si>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</si>
  <si>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</si>
  <si>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DOPI-026</t>
  </si>
  <si>
    <t>DOPI-025</t>
  </si>
  <si>
    <t>UBICACIÓN</t>
  </si>
  <si>
    <t>DOPI-041</t>
  </si>
  <si>
    <t>DOPI-042</t>
  </si>
  <si>
    <t>DOPI-043</t>
  </si>
  <si>
    <t>DOPI-044</t>
  </si>
  <si>
    <t>DOPI-045</t>
  </si>
  <si>
    <t>DOPI-046</t>
  </si>
  <si>
    <t>DOPI-047</t>
  </si>
  <si>
    <t>DOPI-048</t>
  </si>
  <si>
    <t>DOPI-049</t>
  </si>
  <si>
    <t>DOPI-050</t>
  </si>
  <si>
    <t>DOPI-051</t>
  </si>
  <si>
    <t>DOPI-052</t>
  </si>
  <si>
    <t>DOPI-053</t>
  </si>
  <si>
    <t>DOPI-054</t>
  </si>
  <si>
    <t>DOPI-055</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</si>
  <si>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</si>
  <si>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HUELLA DE 30 CM DE ANCHO Y 5 CM DE ESPESOR A BASE DE CONCRETO HECHO EN OBRA F'C= 200 KG/CM2., R.N., T.M.A. 19 MM, ACABADO ESCOBILLADO, INCLUYE: CIMBRA PERIMETRAL, COLADO, CURADO, MATERIAL, DESPERDICIOS, MANO DE OBRA, HERRAMIENTA, EQUIPO Y ACARREOS.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</si>
  <si>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</si>
  <si>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</si>
  <si>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</si>
  <si>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</si>
  <si>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</si>
  <si>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</si>
  <si>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</si>
  <si>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BOYA METÁLICA DE TRÁNSITO AMARILLA DE 23 X 23 CM, INCLUYE: MATERIALES, ACARREOS, FIJACIÓN, MANO DE OBRA, EQUIPO Y HERRAMIENTA.</t>
  </si>
  <si>
    <t>DOPI-117</t>
  </si>
  <si>
    <t>DOPI-116</t>
  </si>
  <si>
    <t>DOPI-115</t>
  </si>
  <si>
    <t>DOPI-114</t>
  </si>
  <si>
    <t>DOPI-113</t>
  </si>
  <si>
    <t>DOPI-112</t>
  </si>
  <si>
    <t>DOPI-111</t>
  </si>
  <si>
    <t>DOPI-100</t>
  </si>
  <si>
    <t>DOPI-099</t>
  </si>
  <si>
    <t>DOPI-096</t>
  </si>
  <si>
    <t>DOPI-094</t>
  </si>
  <si>
    <t>DOPI-093</t>
  </si>
  <si>
    <t>DOPI-092</t>
  </si>
  <si>
    <t>DOPI-091</t>
  </si>
  <si>
    <t>DOPI-088</t>
  </si>
  <si>
    <t>DOPI-087</t>
  </si>
  <si>
    <t>DOPI-086</t>
  </si>
  <si>
    <t>ALCANTARILLADO SANITARIO</t>
  </si>
  <si>
    <t>DOPI-072</t>
  </si>
  <si>
    <t>DOPI-089</t>
  </si>
  <si>
    <t>DOPI-090</t>
  </si>
  <si>
    <t>DOPI-095</t>
  </si>
  <si>
    <t>DOPI-097</t>
  </si>
  <si>
    <t>DOPI-098</t>
  </si>
  <si>
    <t>DOPI-127</t>
  </si>
  <si>
    <t xml:space="preserve">DEMOLICIÓN POR MEDIOS MECÁNICOS DE PAVIMENTO ASFÁLTICO, INCLUYE: HERRAMIENTA, ACARREO LIBRE A BANCO DE OBRA PARA SU POSTERIOR RETIRO, VOLUMEN MEDIDO EN SECCIÓN, ABUNDAMIENTO, EQUIPO Y MANO DE OBRA. </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</si>
  <si>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</si>
  <si>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</si>
  <si>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MURO DE BLOCK DE JALCRETO DE 11X14X28 CM A SOGA, ASENTADO CON MORTERO CEMENTO-ARENA 1:3, ACABADO COMÚN, INCLUYE: TRAZO, NIVELACIÓN, PLOMEO, MATERIALES, DESPERDICIOS, MANO DE OBRA, HERRAMIENTA, ANDAMIOS, EQUIPO Y ACARREOS.</t>
  </si>
  <si>
    <t>SUMINISTRO E INSTALACIÓN DE TUBERÍA DE P.V.C. PARA ALCANTARILLADO SANITARIO SERIE 20, DIÁMETRO DE 12", INCLUYE: MATERIALES NECESARIOS, EQUIPO, MANO DE OBRA Y PRUEBA HIDROSTÁTICA.</t>
  </si>
  <si>
    <t>SUMINISTRO E INSTALACIÓN DE SILLETA PVC DE 12"X 6", PARA ALCANTARILLADO SANITARIO SERIE 20, INCLUYE: MANO DE OBRA, EQUIPO Y HERRAMIENTA.</t>
  </si>
  <si>
    <t>SUMINISTRO E INSTALACIÓN DE CODOS DE 90°, 45°, 22° Ó 11° X 102 MM (4") DE DIÁMETRO DE FO.FO., INCLUYE: 50 % DE TORNILLOS Y EMPAQUES, MATERIAL, ACARREOS, MANO DE OBRA, EQUIPO Y HERRAMIENTA.</t>
  </si>
  <si>
    <t>SUMINISTRO Y COLOCACIÓN DE CONTRAMARCO DE CANAL SENCILLO DE 4" DE 2.20 M DE LONGITUD, INCLUYE: HERRAMIENTA, NIVELACIÓN, MATERIALES, EQUIPO Y MANO DE OBRA.</t>
  </si>
  <si>
    <t>DOPI-022</t>
  </si>
  <si>
    <t>DOPI-023</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</si>
  <si>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</si>
  <si>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DOPI-018</t>
  </si>
  <si>
    <t>DOPI-019</t>
  </si>
  <si>
    <t>DOPI-020</t>
  </si>
  <si>
    <t>DOPI-056</t>
  </si>
  <si>
    <t>DOPI-057</t>
  </si>
  <si>
    <t>DOPI-058</t>
  </si>
  <si>
    <t>DOPI-059</t>
  </si>
  <si>
    <t>DOPI-060</t>
  </si>
  <si>
    <t>DOPI-061</t>
  </si>
  <si>
    <t>SUMINISTRO E INSTALACIÓN DE MANGA DE EMPOTRAMIENTO DE  P.V.C. DE 12" DE DIÁMETRO,  INCLUYE: MATERIAL, ACARREOS, MANO  DE OBRA Y HERRAMIENTA.</t>
  </si>
  <si>
    <t>SUMINISTRO E INSTALACIÓN DE CODO DE  P.V.C. DE 90° DE 12" DE DIÁMETRO,  INCLUYE: MATERIAL, ACARREOS, MANO  DE OBRA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</si>
  <si>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</si>
  <si>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</si>
  <si>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SUMINISTRO E INSTALACIÓN DE ABRAZADERA DE BRONCE DE 6" X 1/2", INCLUYE: MATERIAL, MANO DE OBRA, EQUIPO Y HERRAMIENTA.</t>
  </si>
  <si>
    <t>SUMINISTRO E INSTALACIÓN DE EXTREMIDAD DE 6" DE DIÁMETRO DE FO.FO., INCLUYE: 50 % DE TORNILLOS Y EMPAQUES, MATERIAL, ACARREOS, MANO DE OBRA, EQUIPO Y HERRAMIENTA.</t>
  </si>
  <si>
    <t>SUMINISTRO E INSTALACIÓN DE JUNTA GIBAULT COMPLETA DE 6" DE DIÁMETRO DE FO.FO., INCLUYE: MATERIAL, ACARREOS, MANO DE OBRA, EQUIPO Y HERRAMIENTA.</t>
  </si>
  <si>
    <t>SUMINISTRO E INSTALACIÓN DE EXTREMIDAD DE 8"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</si>
  <si>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</si>
  <si>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TEE DE 6" X 2" DE DIÁMETRO DE FO.FO., INCLUYE: 50 % DE TORNILLOS Y EMPAQUES, MATERIAL, ACARREOS, MANO DE OBRA, EQUIPO Y HERRAMIENTA.</t>
  </si>
  <si>
    <t>SUMINISTRO E INSTALACIÓN DE TEE DE 6" X 4" DE DIÁMETRO DE FO.FO., INCLUYE: 50 % DE TORNILLOS Y EMPAQUES, MATERIAL, ACARREOS, MANO DE OBRA, EQUIPO Y HERRAMIENTA.</t>
  </si>
  <si>
    <t>SUMINISTRO E INSTALACIÓN DE TEE DE 6" X 6" DE DIÁMETRO DE FO.FO., INCLUYE: 50 % DE TORNILLOS Y EMPAQUES, MATERIAL, ACARREOS, MANO DE OBRA, EQUIPO Y HERRAMIENTA.</t>
  </si>
  <si>
    <t>SUMINISTRO E INSTALACIÓN DE CRUZ DE 6" X 4" DE DIÁMETRO DE FO.FO.,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</si>
  <si>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</si>
  <si>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</si>
  <si>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</si>
  <si>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</si>
  <si>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</si>
  <si>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t>SUMINISTRO E INSTALACIÓN DE REDUCCIÓN DE 6" A 4"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</si>
  <si>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</si>
  <si>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Y COLOCACIÓN DE CONTRAMARCO DE CANAL SENCILLO DE 6" DE 2.15 M DE LONGITUD, INCLUYE: HERRAMIENTA, NIVELACIÓN, MATERIALES, EQUIPO Y MANO DE OBRA.</t>
  </si>
  <si>
    <t>PAVIMENTO HIDRÁULICO</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</si>
  <si>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</si>
  <si>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</si>
  <si>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</si>
  <si>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</si>
  <si>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</si>
  <si>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</si>
  <si>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</si>
  <si>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 xml:space="preserve">DESPALME DE TERRENO NATURAL POR MEDIOS MECÁNICOS, DE 15 CM DE ESPESOR, INCLUYE: ACARREO DEL MATERIAL PARA SU POSTERIOR RETIRO, EQUIPO Y MANO DE OBRA. </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</si>
  <si>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</si>
  <si>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</si>
  <si>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</si>
  <si>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</si>
  <si>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</si>
  <si>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</si>
  <si>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</si>
  <si>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</si>
  <si>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</si>
  <si>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</si>
  <si>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</si>
  <si>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</si>
  <si>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</si>
  <si>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</si>
  <si>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SUMINISTRO E INSTALACIÓN DE TEE DE  P.V.C. DE 10" X 10" DE DIÁMETRO,  INCLUYE: MATERIAL, ACARREOS, MANO  DE OBRA Y HERRAMIENTA.</t>
  </si>
  <si>
    <t>SUMINISTRO E INSTALACIÓN DE TEE DE  P.V.C. DE 12" X 12" DE DIÁMETRO,  INCLUYE: MATERIAL, ACARREOS, MANO  DE OBRA Y HERRAMIENTA.</t>
  </si>
  <si>
    <t>SUMINISTRO E INSTALACIÓN DE CODO DE  P.V.C. DE 90° DE 10" DE DIÁMETRO,  INCLUYE: MATERIAL, ACARREOS, MANO  DE OBRA Y HERRAMIENTA.</t>
  </si>
  <si>
    <t>SUMINISTRO E INSTALACIÓN DE SILLETA PVC DE 10"X 6", PARA ALCANTARILLADO SANITARIO SERIE 20, INCLUYE: MANO DE OBRA, EQUIPO Y HERRAMIENTA.</t>
  </si>
  <si>
    <r>
      <rPr>
        <sz val="8"/>
        <color rgb="FF000000"/>
        <rFont val="Isidora Bold"/>
      </rPr>
      <t>SUMINISTRO Y COLOCACIÓN DE BRAZO TIPO "I" DE 1.00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</si>
  <si>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</si>
  <si>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I</t>
  </si>
  <si>
    <t>MODIFICACIÓN DE CRUCEROS AÉREOS EN MEDIA TENSIÓN DE CFE</t>
  </si>
  <si>
    <t>MODIFICACIÓN DE CRUCERO AÉREO EN MEDIA TENSIÓN, INCLUYE: SUMINISTRO E INSTALACIÓN DE 71 M 1C 3F 3H AL 1/0 S.A., REUBICACIÓN DE POSTE DE 13 M DE ALTURA CON RETENIDA REA EN MEDIA TENSIÓN, LIBRANZA EN MEDIA TENSIÓN, PODA DE ÁRBOL, MATERIALES, EQUIPO Y MANO DE OBRA.</t>
  </si>
  <si>
    <t>MODIFICACIÓN DE CRUCERO AÉREO EN MEDIA TENSIÓN, INCLUYE: SUMINISTRO E INSTALACIÓN DE 19 M 1C 2F 2H AL 1/0 S.A., REUBICACIÓN DE POSTE DE 13 M DE ALTURA CON ESTRUCTURA RD20, LIBRANZA EN MEDIA TENSIÓN, MATERIALES, EQUIPO Y MANO DE OBRA.</t>
  </si>
  <si>
    <t>MODIFICACIÓN DE CRUCERO AÉREO EN MEDIA TENSIÓN, INCLUYE: SUMINISTRO E INSTALACIÓN DE 22 M 1C 2F 2H AL 1/0 S.A., REUBICACIÓN DE POSTE DE 13 M DE ALTURA CON ESTRUCTURA RD20, LIBRANZA EN MEDIA TENSIÓN, MATERIALES, EQUIPO Y MANO DE OBRA.</t>
  </si>
  <si>
    <t>MODIFICACIÓN DE CRUCERO AÉREO EN MEDIA TENSIÓN, INCLUYE: SUMINISTRO E INSTALACIÓN DE 25 M 1C 2F 2H AL 1/0 S.A., REUBICACIÓN DE POSTE DE 13 M DE ALTURA CON ESTRUCTURA RD20, LIBRANZA EN MEDIA TENSIÓN,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</si>
  <si>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</si>
  <si>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</si>
  <si>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E INSTALACIÓN DE ABRAZADERA DE BRONCE DE 4" X 1/2", INCLUYE: MATERIAL,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</si>
  <si>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</si>
  <si>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E INSTALACIÓN DE EXTREMIDAD DE 12" DE DIÁMETRO DE FO.FO., INCLUYE: 50 % DE TORNILLOS Y EMPAQUES, MATERIAL, ACARREOS, MANO DE OBRA, EQUIPO Y HERRAMIENTA.</t>
  </si>
  <si>
    <t>SUMINISTRO E INSTALACIÓN DE JUNTA GIBAULT COMPLETA DE 12" DE DIÁMETRO DE FO.FO., INCLUYE: MATERIAL, ACARREOS, MANO DE OBRA, EQUIPO Y HERRAMIENTA.</t>
  </si>
  <si>
    <t>SUMINISTRO E INSTALACIÓN DE EXTREMIDAD DE 18" DE DIÁMETRO DE FO.FO., INCLUYE: 50 % DE TORNILLOS Y EMPAQUES, MATERIAL, ACARREOS, MANO DE OBRA, EQUIPO Y HERRAMIENTA.</t>
  </si>
  <si>
    <t>SUMINISTRO E INSTALACIÓN DE JUNTA GIBAULT COMPLETA DE 18" DE DIÁMETRO DE FO.FO., INCLUYE: MATERIAL, ACARREOS, MANO DE OBRA, EQUIPO Y HERRAMIENTA.</t>
  </si>
  <si>
    <t>SUMINISTRO E INSTALACIÓN DE TEE DE 8" X 4" DE DIÁMETRO DE FO.FO., INCLUYE: 50 % DE TORNILLOS Y EMPAQUES, MATERIAL, ACARREOS, MANO DE OBRA, EQUIPO Y HERRAMIENTA.</t>
  </si>
  <si>
    <t>SUMINISTRO E INSTALACIÓN DE CRUZ DE 12" X 6" DE DIÁMETRO DE FO.FO., INCLUYE: 50 % DE TORNILLOS Y EMPAQUES, MATERIAL, ACARREOS, MANO DE OBRA, EQUIPO Y HERRAMIENTA.</t>
  </si>
  <si>
    <t>SUMINISTRO E INSTALACIÓN DE VÁLVULA DE COMPUERTA RESILENTE DE 12" VÁSTAGO FIJO HIDROSTÁTICA, INCLUYE: 50 % DE TORNILLOS Y EMPAQUES, MATERIAL, ACARREOS, MANO DE OBRA, EQUIPO Y HERRAMIENTA.</t>
  </si>
  <si>
    <t>SUMINISTRO E INSTALACIÓN DE VÁLVULA DE COMPUERTA RESILENTE DE 18" VÁSTAGO FIJO HIDROSTÁTICA, INCLUYE: 50 % DE TORNILLOS Y EMPAQUES, MATERIAL, ACARREOS, MANO DE OBRA, EQUIPO Y HERRAMIENTA.</t>
  </si>
  <si>
    <t>SUMINISTRO E INSTALACIÓN DE REDUCCIÓN DE 18" A 6" DE DIÁMETRO DE FO.FO., INCLUYE: 50 % DE TORNILLOS Y EMPAQUES, MATERIAL, ACARREOS, MANO DE OBRA, EQUIPO Y HERRAMIENTA.</t>
  </si>
  <si>
    <t>SUMINISTRO Y COLOCACIÓN DE CONTRAMARCO DE CANAL SENCILLO DE 6" DE 2.65 M DE LONGITUD, INCLUYE: HERRAMIENTA, NIVELACIÓN, MATERIALES, EQUIPO Y MANO DE OBRA.</t>
  </si>
  <si>
    <t>SUMINISTRO E INSTALACIÓN DE CRUZ DE 18" X 8" DE DIÁMETRO DE FO.FO., INCLUYE: 50 % DE TORNILLOS Y EMPAQUES, MATERIAL, ACARREOS, MANO DE OBRA, EQUIPO Y HERRAMIENTA.</t>
  </si>
  <si>
    <t>SUMINISTRO, INSTALACIÓN Y JUNTEO DE TUBO DE P.V.C. HIDRÁULICO CLASE 10, DE 12" DE DIÁMETRO, INCLUYE: MATERIAL, ACARREO AL SITIO DE COLOCACIÓN, DESPERDICIOS, PRUEBA HIDROSTÁTICA, MANO DE OBRA, EQUIPO Y HERRAMIENTA.</t>
  </si>
  <si>
    <t>SUMINISTRO, INSTALACIÓN Y JUNTEO DE TUBO DE P.V.C. HIDRÁULICO CLASE 10, DE 18" DE DIÁMETRO, INCLUYE: MATERIAL, ACARREO AL SITIO DE COLOCACIÓN, DESPERDICIOS, PRUEBA HIDROSTÁTICA, MANO DE OBRA, EQUIPO Y HERRAMIENTA.</t>
  </si>
  <si>
    <t>SUMINISTRO E INSTALACIÓN DE CARRETE CORTO DE 25 CM DE 6" DE DIÁMETRO DE FO.FO., INCLUYE: 50 % DE TORNILLOS Y EMPAQUES, MATERIAL, ACARREOS, MANO DE OBRA, EQUIPO Y HERRAMIENTA.</t>
  </si>
  <si>
    <t>SUMINISTRO, INSTALACIÓN Y JUNTEO DE TUBO DE HIERRO DÚCTIL CLASE C25 CON JUNTA STANDARD PAM O SIMILAR, DN 800 MM (32") CON REVESTIMIENTO EXTERIOR DE ZINC METÁLICO DE 200 GR/M2, QUE CUENTE CON CERTIFICADO DE FABRICACIÓN DE LA TUBERÍA BAJO NORMA ISO 2531:2009 Y NMX-B-504-CANACERO-2011, REVESTIMIENTO INTERIOR CON PINTURA BITUMINOSA, CON ESPESOR MÍNIMO DE 70 MICRONES, EN CONFORMIDAD CON LA NORMA INTERNACIONAL ISO 2531-09, CERTIFICADO DEL EMPAQUE BAJO LA NORMA ISO 4633:2015 ASÍ COMO CERTIFICADO DE DESEMPEÑO DE LA JUNTA AUTOMÁTICA, INCLUYE: JUNTA AUTOMÁTICA DE ESPIGA CAMPANA FLEXIBLE TIPO AUTOCLAVE, LA JUNTA DEBE INCLUIR UN EMPAQUE DE EPDM, EL CUAL DEBE ESTAR COLOCADO EN EL INTERIOR DE LA CAMPANA, QUE CUMPLA CON LA NORMA ISO 4633, CADA TUBO CON CAMPANA TENDRÁ DOS LÍNEAS REFERENCIALES EN COLOR BLANCO JUNTO AL EXTREMO DE LA ESPIGA PARA VERIFICAR VISUALMENTE QUE LA ESPIGA QUEDÓ DEBIDAMENTE INSERTADA EN LA CAMPANA, ACARREOS, HERRAMIENTA, EQUIPO Y MANO DE OBRA.</t>
  </si>
  <si>
    <t>SUMINISTRO E INSTALACIÓN DE BRIDA SOLDABLE DE 32" DE DIÁMETRO DE HIERRO DÚCTIL, INCLUYE: 50 % DE TORNILLOS Y EMPAQUES, MATERIAL, ACARREOS, MANO DE OBRA, EQUIPO Y HERRAMIENTA.</t>
  </si>
  <si>
    <t>SUMINISTRO E INSTALACIÓN DE JUNTA DRESSER DE 32" DE DIÁMETRO, INCLUYE: MATERIAL, ACARREOS, MANO DE OBRA, EQUIPO Y HERRAMIENTA.</t>
  </si>
  <si>
    <t>SUMINISTRO E INSTALACIÓN DE TEE DE 32" X 12" DE DIÁMETRO DE FO.FO., INCLUYE: 50 % DE TORNILLOS Y EMPAQUES, MATERIAL, ACARREOS, MANO DE OBRA, EQUIPO Y HERRAMIENTA.</t>
  </si>
  <si>
    <t>SUMINISTRO E INSTALACIÓN DE TEE DE 32" X 18" DE DIÁMETRO DE FO.FO., INCLUYE: 50 % DE TORNILLOS Y EMPAQUES, MATERIAL, ACARREOS, MANO DE OBRA, EQUIPO Y HERRAMIENTA.</t>
  </si>
  <si>
    <t>SUMINISTRO E INSTALACIÓN DE TEE DE 12" X 6" DE DIÁMETRO DE FO.FO., INCLUYE: 50 % DE TORNILLOS Y EMPAQUES, MATERIAL, ACARREOS, MANO DE OBRA, EQUIPO Y HERRAMIENTA.</t>
  </si>
  <si>
    <t>SUMINISTRO E INSTALACIÓN DE TEE DE 8" X 6" DE DIÁMETRO DE FO.FO., INCLUYE: 50 % DE TORNILLOS Y EMPAQUES, MATERIAL, ACARREOS, MANO DE OBRA, EQUIPO Y HERRAMIENTA.</t>
  </si>
  <si>
    <t>Modernización de la red de electrificación y obras complementarias de la calle General Luis Gonzaga Osollo, colonias Praderas de San Antonio, Héroes Nacionales, Nuevo México, Municipio de Zapopan, Jalisco.</t>
  </si>
  <si>
    <t>LICITACION PUBLICA No.</t>
  </si>
  <si>
    <t>DOPI-MUN-R33-PAV-LP-032-2024</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</si>
  <si>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</si>
  <si>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</si>
  <si>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</si>
  <si>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</si>
  <si>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</si>
  <si>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</si>
  <si>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</si>
  <si>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</si>
  <si>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</si>
  <si>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</si>
  <si>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</si>
  <si>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</si>
  <si>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</si>
  <si>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</si>
  <si>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</si>
  <si>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</si>
  <si>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</si>
  <si>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DOPI-021</t>
  </si>
  <si>
    <t>DOPI-024</t>
  </si>
  <si>
    <t>DOPI-027</t>
  </si>
  <si>
    <t>DOPI-028</t>
  </si>
  <si>
    <t>DOPI-029</t>
  </si>
  <si>
    <t>DOPI-030</t>
  </si>
  <si>
    <t>DOPI-031</t>
  </si>
  <si>
    <t>DOPI-032</t>
  </si>
  <si>
    <t>DOPI-033</t>
  </si>
  <si>
    <t>DOPI-034</t>
  </si>
  <si>
    <t>DOPI-035</t>
  </si>
  <si>
    <t>DOPI-036</t>
  </si>
  <si>
    <t>DOPI-037</t>
  </si>
  <si>
    <t>DOPI-038</t>
  </si>
  <si>
    <t>DOPI-039</t>
  </si>
  <si>
    <t>DOPI-040</t>
  </si>
  <si>
    <t>DOPI-062</t>
  </si>
  <si>
    <t>DOPI-063</t>
  </si>
  <si>
    <t>DOPI-064</t>
  </si>
  <si>
    <t>DOPI-065</t>
  </si>
  <si>
    <t>DOPI-066</t>
  </si>
  <si>
    <t>DOPI-067</t>
  </si>
  <si>
    <t>DOPI-068</t>
  </si>
  <si>
    <t>DOPI-069</t>
  </si>
  <si>
    <t>DOPI-070</t>
  </si>
  <si>
    <t>DOPI-071</t>
  </si>
  <si>
    <t>DOPI-073</t>
  </si>
  <si>
    <t>DOPI-074</t>
  </si>
  <si>
    <t>DOPI-075</t>
  </si>
  <si>
    <t>DOPI-076</t>
  </si>
  <si>
    <t>DOPI-077</t>
  </si>
  <si>
    <t>DOPI-078</t>
  </si>
  <si>
    <t>DOPI-079</t>
  </si>
  <si>
    <t>DOPI-080</t>
  </si>
  <si>
    <t>DOPI-081</t>
  </si>
  <si>
    <t>DOPI-082</t>
  </si>
  <si>
    <t>DOPI-083</t>
  </si>
  <si>
    <t>DOPI-084</t>
  </si>
  <si>
    <t>DOPI-085</t>
  </si>
  <si>
    <t>DOPI-101</t>
  </si>
  <si>
    <t>DOPI-102</t>
  </si>
  <si>
    <t>DOPI-103</t>
  </si>
  <si>
    <t>DOPI-104</t>
  </si>
  <si>
    <t>DOPI-105</t>
  </si>
  <si>
    <t>DOPI-106</t>
  </si>
  <si>
    <t>DOPI-107</t>
  </si>
  <si>
    <t>DOPI-108</t>
  </si>
  <si>
    <t>DOPI-109</t>
  </si>
  <si>
    <t>DOPI-110</t>
  </si>
  <si>
    <t>DOPI-118</t>
  </si>
  <si>
    <t>DOPI-119</t>
  </si>
  <si>
    <t>DOPI-120</t>
  </si>
  <si>
    <t>DOPI-121</t>
  </si>
  <si>
    <t>DOPI-122</t>
  </si>
  <si>
    <t>DOPI-123</t>
  </si>
  <si>
    <t>DOPI-124</t>
  </si>
  <si>
    <t>DOPI-125</t>
  </si>
  <si>
    <t>DOPI-126</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</si>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</sst>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4">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1"/>
      <color theme="1"/>
      <name val="Arial"/>
      <family val="2"/>
    </font>
    <font>
      <sz val="10"/>
      <color theme="8" tint="-0.249977111117893"/>
      <name val="Arial"/>
      <family val="2"/>
    </font>
    <font>
      <sz val="8"/>
      <name val="Calibri"/>
      <family val="2"/>
      <scheme val="minor"/>
    </font>
    <font>
      <sz val="8"/>
      <color rgb="FFFF0000"/>
      <name val="Isidora Bold"/>
    </font>
    <font>
      <sz val="16"/>
      <color rgb="FFFF0000"/>
      <name val="Isidora Bold"/>
    </font>
    <font>
      <sz val="18"/>
      <color rgb="FFFF0000"/>
      <name val="Isidora Bold"/>
    </font>
    <font>
      <b/>
      <sz val="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7" fillId="0" borderId="0"/>
    <xf numFmtId="0" fontId="1" fillId="0" borderId="0"/>
    <xf numFmtId="0" fontId="1" fillId="0" borderId="0"/>
    <xf numFmtId="44" fontId="27" fillId="0" borderId="0" applyFont="0" applyFill="0" applyBorder="0" applyAlignment="0" applyProtection="0"/>
    <xf numFmtId="0" fontId="1" fillId="0" borderId="0"/>
    <xf numFmtId="0" fontId="2" fillId="0" borderId="0"/>
  </cellStyleXfs>
  <cellXfs count="11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5" fillId="0" borderId="0" xfId="12" applyFont="1"/>
    <xf numFmtId="0" fontId="25" fillId="0" borderId="0" xfId="12" applyFont="1" applyAlignment="1">
      <alignment horizontal="center" vertical="top"/>
    </xf>
    <xf numFmtId="44" fontId="6" fillId="0" borderId="0" xfId="15" applyFont="1" applyFill="1" applyBorder="1" applyAlignment="1">
      <alignment horizontal="center" vertical="top" wrapText="1"/>
    </xf>
    <xf numFmtId="164" fontId="20" fillId="0" borderId="0" xfId="12" applyNumberFormat="1" applyFont="1" applyAlignment="1">
      <alignment horizontal="right" vertical="justify"/>
    </xf>
    <xf numFmtId="0" fontId="18" fillId="5" borderId="0" xfId="3" applyFont="1" applyFill="1" applyAlignment="1">
      <alignment wrapText="1"/>
    </xf>
    <xf numFmtId="0" fontId="28" fillId="0" borderId="0" xfId="3" applyFont="1" applyAlignment="1">
      <alignment wrapText="1"/>
    </xf>
    <xf numFmtId="0" fontId="30" fillId="0" borderId="0" xfId="0" applyFont="1" applyAlignment="1">
      <alignment horizontal="center" vertical="top" wrapText="1"/>
    </xf>
    <xf numFmtId="0" fontId="31" fillId="0" borderId="0" xfId="0" applyFont="1" applyAlignment="1">
      <alignment vertical="center" wrapText="1"/>
    </xf>
    <xf numFmtId="0" fontId="32" fillId="0" borderId="0" xfId="0" applyFont="1" applyAlignment="1">
      <alignment vertical="center" wrapText="1"/>
    </xf>
    <xf numFmtId="164" fontId="10" fillId="0" borderId="0" xfId="1" applyNumberFormat="1" applyFont="1" applyFill="1" applyBorder="1" applyAlignment="1">
      <alignment horizontal="right"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horizontal="justify" vertical="center" wrapText="1"/>
    </xf>
    <xf numFmtId="2" fontId="33" fillId="0" borderId="0" xfId="0" applyNumberFormat="1" applyFont="1" applyAlignment="1">
      <alignment horizontal="justify" vertical="top" wrapText="1"/>
    </xf>
    <xf numFmtId="0" fontId="10" fillId="2" borderId="0" xfId="5" applyFont="1" applyFill="1" applyAlignment="1">
      <alignment horizontal="right" vertical="top" wrapText="1"/>
    </xf>
    <xf numFmtId="0" fontId="24" fillId="2" borderId="0" xfId="5" applyFont="1" applyFill="1" applyAlignment="1">
      <alignment horizontal="center" vertical="center"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2" fontId="17" fillId="0" borderId="0" xfId="3" applyNumberFormat="1" applyFont="1" applyAlignment="1">
      <alignment horizontal="left" vertical="top"/>
    </xf>
    <xf numFmtId="0" fontId="7" fillId="0" borderId="0" xfId="3" applyFont="1" applyAlignment="1">
      <alignment horizontal="center"/>
    </xf>
    <xf numFmtId="0" fontId="10" fillId="2" borderId="0" xfId="5" applyFont="1" applyFill="1" applyAlignment="1">
      <alignment horizontal="center" vertical="center"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13" fillId="0" borderId="5" xfId="2" applyFont="1" applyBorder="1" applyAlignment="1">
      <alignment horizontal="justify" vertical="top" wrapText="1"/>
    </xf>
    <xf numFmtId="0" fontId="13"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3" xfId="2" applyFont="1" applyBorder="1" applyAlignment="1">
      <alignment horizontal="center" vertical="top" wrapText="1"/>
    </xf>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FFFF00"/>
      <color rgb="FFFF99FF"/>
      <color rgb="FFCCCCFF"/>
      <color rgb="FFFF9933"/>
      <color rgb="FFFFCC99"/>
      <color rgb="FFCCCC00"/>
      <color rgb="FF99CCFF"/>
      <color rgb="FF009999"/>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64339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6</xdr:row>
      <xdr:rowOff>23657</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E312"/>
  <sheetViews>
    <sheetView showGridLines="0" tabSelected="1" view="pageBreakPreview" topLeftCell="A269" zoomScaleNormal="100" zoomScaleSheetLayoutView="100" workbookViewId="0">
      <selection activeCell="F273" sqref="F27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5" customWidth="1"/>
    <col min="7" max="7" width="19.42578125" style="2" customWidth="1"/>
    <col min="8" max="8" width="11.7109375" style="2" bestFit="1" customWidth="1"/>
    <col min="9" max="16384" width="9.140625" style="2"/>
  </cols>
  <sheetData>
    <row r="1" spans="1:7">
      <c r="A1" s="4"/>
      <c r="B1" s="5" t="s">
        <v>0</v>
      </c>
      <c r="C1" s="111" t="s">
        <v>323</v>
      </c>
      <c r="D1" s="112"/>
      <c r="E1" s="112"/>
      <c r="F1" s="113"/>
      <c r="G1" s="6"/>
    </row>
    <row r="2" spans="1:7">
      <c r="A2" s="7"/>
      <c r="B2" s="8" t="s">
        <v>1</v>
      </c>
      <c r="C2" s="98" t="s">
        <v>324</v>
      </c>
      <c r="D2" s="99"/>
      <c r="E2" s="99"/>
      <c r="F2" s="100"/>
      <c r="G2" s="9"/>
    </row>
    <row r="3" spans="1:7" ht="13.5" thickBot="1">
      <c r="A3" s="7"/>
      <c r="B3" s="8" t="s">
        <v>2</v>
      </c>
      <c r="C3" s="98"/>
      <c r="D3" s="99"/>
      <c r="E3" s="99"/>
      <c r="F3" s="100"/>
      <c r="G3" s="9"/>
    </row>
    <row r="4" spans="1:7" ht="16.5" customHeight="1">
      <c r="A4" s="7"/>
      <c r="B4" s="86" t="s">
        <v>3</v>
      </c>
      <c r="C4" s="74"/>
      <c r="D4" s="75"/>
      <c r="E4" s="76" t="s">
        <v>18</v>
      </c>
      <c r="F4" s="77"/>
      <c r="G4" s="10"/>
    </row>
    <row r="5" spans="1:7" ht="16.5" customHeight="1">
      <c r="A5" s="7"/>
      <c r="B5" s="101" t="s">
        <v>322</v>
      </c>
      <c r="C5" s="78"/>
      <c r="D5" s="79"/>
      <c r="E5" s="80" t="s">
        <v>19</v>
      </c>
      <c r="F5" s="81"/>
      <c r="G5" s="11"/>
    </row>
    <row r="6" spans="1:7" ht="16.5" customHeight="1">
      <c r="A6" s="7"/>
      <c r="B6" s="101"/>
      <c r="C6" s="78"/>
      <c r="D6" s="79"/>
      <c r="E6" s="80" t="s">
        <v>4</v>
      </c>
      <c r="F6" s="81"/>
      <c r="G6" s="12"/>
    </row>
    <row r="7" spans="1:7" ht="16.5" customHeight="1" thickBot="1">
      <c r="A7" s="7"/>
      <c r="B7" s="102"/>
      <c r="C7" s="82"/>
      <c r="D7" s="83"/>
      <c r="E7" s="84" t="s">
        <v>20</v>
      </c>
      <c r="F7" s="85"/>
      <c r="G7" s="13"/>
    </row>
    <row r="8" spans="1:7">
      <c r="A8" s="7"/>
      <c r="B8" s="8" t="s">
        <v>170</v>
      </c>
      <c r="C8" s="103" t="s">
        <v>5</v>
      </c>
      <c r="D8" s="104"/>
      <c r="E8" s="104"/>
      <c r="F8" s="56"/>
      <c r="G8" s="14" t="s">
        <v>6</v>
      </c>
    </row>
    <row r="9" spans="1:7">
      <c r="A9" s="7"/>
      <c r="B9" s="105"/>
      <c r="C9" s="107"/>
      <c r="D9" s="108"/>
      <c r="E9" s="108"/>
      <c r="F9" s="57"/>
      <c r="G9" s="90"/>
    </row>
    <row r="10" spans="1:7" ht="13.5" thickBot="1">
      <c r="A10" s="15"/>
      <c r="B10" s="106"/>
      <c r="C10" s="109"/>
      <c r="D10" s="110"/>
      <c r="E10" s="110"/>
      <c r="F10" s="58"/>
      <c r="G10" s="91"/>
    </row>
    <row r="11" spans="1:7" ht="3" customHeight="1" thickBot="1">
      <c r="A11" s="16"/>
      <c r="B11" s="17"/>
      <c r="C11" s="18"/>
      <c r="D11" s="19"/>
      <c r="E11" s="16"/>
      <c r="F11" s="18"/>
      <c r="G11" s="18"/>
    </row>
    <row r="12" spans="1:7" ht="15.75" customHeight="1" thickBot="1">
      <c r="A12" s="92" t="s">
        <v>80</v>
      </c>
      <c r="B12" s="93"/>
      <c r="C12" s="93"/>
      <c r="D12" s="93"/>
      <c r="E12" s="93"/>
      <c r="F12" s="93"/>
      <c r="G12" s="94"/>
    </row>
    <row r="13" spans="1:7" ht="3" customHeight="1">
      <c r="A13" s="20"/>
      <c r="B13" s="21"/>
      <c r="C13" s="21"/>
      <c r="F13" s="2"/>
    </row>
    <row r="14" spans="1:7" s="73" customFormat="1" ht="24">
      <c r="A14" s="72" t="s">
        <v>7</v>
      </c>
      <c r="B14" s="22" t="s">
        <v>8</v>
      </c>
      <c r="C14" s="72" t="s">
        <v>9</v>
      </c>
      <c r="D14" s="72" t="s">
        <v>10</v>
      </c>
      <c r="E14" s="22" t="s">
        <v>11</v>
      </c>
      <c r="F14" s="22" t="s">
        <v>12</v>
      </c>
      <c r="G14" s="22" t="s">
        <v>13</v>
      </c>
    </row>
    <row r="15" spans="1:7" ht="6" customHeight="1">
      <c r="A15" s="96"/>
      <c r="B15" s="96"/>
      <c r="C15" s="96"/>
      <c r="D15" s="96"/>
      <c r="E15" s="96"/>
      <c r="F15" s="96"/>
      <c r="G15" s="96"/>
    </row>
    <row r="16" spans="1:7" ht="13.5" customHeight="1">
      <c r="A16" s="23" t="s">
        <v>14</v>
      </c>
      <c r="B16" s="39" t="s">
        <v>75</v>
      </c>
      <c r="C16" s="39"/>
      <c r="D16" s="39"/>
      <c r="E16" s="39"/>
      <c r="F16" s="39"/>
      <c r="G16" s="24">
        <f>ROUND(SUM(G17,G33,G41),2)</f>
        <v>0</v>
      </c>
    </row>
    <row r="17" spans="1:7" s="25" customFormat="1">
      <c r="A17" s="26" t="s">
        <v>21</v>
      </c>
      <c r="B17" s="27" t="s">
        <v>25</v>
      </c>
      <c r="C17" s="28"/>
      <c r="D17" s="29"/>
      <c r="E17" s="30"/>
      <c r="F17" s="31"/>
      <c r="G17" s="30">
        <f>ROUND(SUM(G18:G32),2)</f>
        <v>0</v>
      </c>
    </row>
    <row r="18" spans="1:7" s="25" customFormat="1" ht="33.75">
      <c r="A18" s="32" t="s">
        <v>325</v>
      </c>
      <c r="B18" s="33" t="s">
        <v>272</v>
      </c>
      <c r="C18" s="34" t="s">
        <v>31</v>
      </c>
      <c r="D18" s="35">
        <v>12.97</v>
      </c>
      <c r="E18" s="36"/>
      <c r="F18" s="37"/>
      <c r="G18" s="38"/>
    </row>
    <row r="19" spans="1:7" s="25" customFormat="1" ht="33.75">
      <c r="A19" s="32" t="s">
        <v>326</v>
      </c>
      <c r="B19" s="33" t="s">
        <v>221</v>
      </c>
      <c r="C19" s="34" t="s">
        <v>31</v>
      </c>
      <c r="D19" s="35">
        <v>68.45</v>
      </c>
      <c r="E19" s="36"/>
      <c r="F19" s="37"/>
      <c r="G19" s="38"/>
    </row>
    <row r="20" spans="1:7" s="25" customFormat="1" ht="33.75">
      <c r="A20" s="32" t="s">
        <v>327</v>
      </c>
      <c r="B20" s="33" t="s">
        <v>123</v>
      </c>
      <c r="C20" s="34" t="s">
        <v>31</v>
      </c>
      <c r="D20" s="35">
        <v>3.44</v>
      </c>
      <c r="E20" s="36"/>
      <c r="F20" s="37"/>
      <c r="G20" s="38"/>
    </row>
    <row r="21" spans="1:7" s="25" customFormat="1" ht="33.75">
      <c r="A21" s="32" t="s">
        <v>328</v>
      </c>
      <c r="B21" s="33" t="s">
        <v>273</v>
      </c>
      <c r="C21" s="34" t="s">
        <v>30</v>
      </c>
      <c r="D21" s="35">
        <v>4.7</v>
      </c>
      <c r="E21" s="36"/>
      <c r="F21" s="37"/>
      <c r="G21" s="38"/>
    </row>
    <row r="22" spans="1:7" s="25" customFormat="1" ht="45">
      <c r="A22" s="32" t="s">
        <v>329</v>
      </c>
      <c r="B22" s="33" t="s">
        <v>125</v>
      </c>
      <c r="C22" s="34" t="s">
        <v>31</v>
      </c>
      <c r="D22" s="35">
        <v>1.18</v>
      </c>
      <c r="E22" s="36"/>
      <c r="F22" s="37"/>
      <c r="G22" s="38"/>
    </row>
    <row r="23" spans="1:7" s="25" customFormat="1" ht="33.75">
      <c r="A23" s="32" t="s">
        <v>330</v>
      </c>
      <c r="B23" s="33" t="s">
        <v>274</v>
      </c>
      <c r="C23" s="34" t="s">
        <v>31</v>
      </c>
      <c r="D23" s="35">
        <v>1.62</v>
      </c>
      <c r="E23" s="36"/>
      <c r="F23" s="37"/>
      <c r="G23" s="38"/>
    </row>
    <row r="24" spans="1:7" s="25" customFormat="1" ht="33.75">
      <c r="A24" s="32" t="s">
        <v>331</v>
      </c>
      <c r="B24" s="33" t="s">
        <v>275</v>
      </c>
      <c r="C24" s="34" t="s">
        <v>31</v>
      </c>
      <c r="D24" s="35">
        <v>0.74</v>
      </c>
      <c r="E24" s="36"/>
      <c r="F24" s="37"/>
      <c r="G24" s="38"/>
    </row>
    <row r="25" spans="1:7" s="25" customFormat="1" ht="45">
      <c r="A25" s="32" t="s">
        <v>332</v>
      </c>
      <c r="B25" s="33" t="s">
        <v>124</v>
      </c>
      <c r="C25" s="34" t="s">
        <v>31</v>
      </c>
      <c r="D25" s="35">
        <v>43.28</v>
      </c>
      <c r="E25" s="36"/>
      <c r="F25" s="37"/>
      <c r="G25" s="38"/>
    </row>
    <row r="26" spans="1:7" s="25" customFormat="1" ht="45">
      <c r="A26" s="32" t="s">
        <v>333</v>
      </c>
      <c r="B26" s="33" t="s">
        <v>135</v>
      </c>
      <c r="C26" s="34" t="s">
        <v>31</v>
      </c>
      <c r="D26" s="35">
        <v>37.350999999999999</v>
      </c>
      <c r="E26" s="36"/>
      <c r="F26" s="37"/>
      <c r="G26" s="38"/>
    </row>
    <row r="27" spans="1:7" s="25" customFormat="1" ht="22.5">
      <c r="A27" s="32" t="s">
        <v>334</v>
      </c>
      <c r="B27" s="33" t="s">
        <v>270</v>
      </c>
      <c r="C27" s="34" t="s">
        <v>30</v>
      </c>
      <c r="D27" s="35">
        <v>122.19120000000001</v>
      </c>
      <c r="E27" s="36"/>
      <c r="F27" s="37"/>
      <c r="G27" s="38"/>
    </row>
    <row r="28" spans="1:7" s="25" customFormat="1" ht="56.25">
      <c r="A28" s="32" t="s">
        <v>335</v>
      </c>
      <c r="B28" s="33" t="s">
        <v>271</v>
      </c>
      <c r="C28" s="34" t="s">
        <v>30</v>
      </c>
      <c r="D28" s="35">
        <v>4.8600000000000003</v>
      </c>
      <c r="E28" s="36"/>
      <c r="F28" s="37"/>
      <c r="G28" s="38"/>
    </row>
    <row r="29" spans="1:7" s="25" customFormat="1" ht="45">
      <c r="A29" s="32" t="s">
        <v>336</v>
      </c>
      <c r="B29" s="33" t="s">
        <v>222</v>
      </c>
      <c r="C29" s="34" t="s">
        <v>32</v>
      </c>
      <c r="D29" s="35">
        <v>2</v>
      </c>
      <c r="E29" s="36"/>
      <c r="F29" s="37"/>
      <c r="G29" s="38"/>
    </row>
    <row r="30" spans="1:7" s="25" customFormat="1" ht="45">
      <c r="A30" s="32" t="s">
        <v>337</v>
      </c>
      <c r="B30" s="33" t="s">
        <v>223</v>
      </c>
      <c r="C30" s="34" t="s">
        <v>32</v>
      </c>
      <c r="D30" s="35">
        <v>2</v>
      </c>
      <c r="E30" s="36"/>
      <c r="F30" s="37"/>
      <c r="G30" s="38"/>
    </row>
    <row r="31" spans="1:7" s="25" customFormat="1" ht="33.75">
      <c r="A31" s="32" t="s">
        <v>338</v>
      </c>
      <c r="B31" s="33" t="s">
        <v>126</v>
      </c>
      <c r="C31" s="34" t="s">
        <v>31</v>
      </c>
      <c r="D31" s="35">
        <v>187.83</v>
      </c>
      <c r="E31" s="36"/>
      <c r="F31" s="37"/>
      <c r="G31" s="38"/>
    </row>
    <row r="32" spans="1:7" s="25" customFormat="1" ht="33.75">
      <c r="A32" s="32" t="s">
        <v>339</v>
      </c>
      <c r="B32" s="33" t="s">
        <v>127</v>
      </c>
      <c r="C32" s="34" t="s">
        <v>33</v>
      </c>
      <c r="D32" s="35">
        <v>1502.64</v>
      </c>
      <c r="E32" s="36"/>
      <c r="F32" s="37"/>
      <c r="G32" s="38"/>
    </row>
    <row r="33" spans="1:8" s="25" customFormat="1">
      <c r="A33" s="26" t="s">
        <v>22</v>
      </c>
      <c r="B33" s="27" t="s">
        <v>41</v>
      </c>
      <c r="C33" s="28"/>
      <c r="D33" s="29"/>
      <c r="E33" s="30"/>
      <c r="F33" s="31"/>
      <c r="G33" s="30">
        <f>ROUND(SUM(G34:G40),2)</f>
        <v>0</v>
      </c>
    </row>
    <row r="34" spans="1:8" s="59" customFormat="1" ht="33.75">
      <c r="A34" s="32" t="s">
        <v>340</v>
      </c>
      <c r="B34" s="33" t="s">
        <v>137</v>
      </c>
      <c r="C34" s="34" t="s">
        <v>30</v>
      </c>
      <c r="D34" s="35">
        <v>3850.23</v>
      </c>
      <c r="E34" s="62"/>
      <c r="F34" s="37"/>
      <c r="G34" s="61"/>
      <c r="H34" s="60"/>
    </row>
    <row r="35" spans="1:8" s="59" customFormat="1" ht="56.25">
      <c r="A35" s="32" t="s">
        <v>341</v>
      </c>
      <c r="B35" s="33" t="s">
        <v>136</v>
      </c>
      <c r="C35" s="34" t="s">
        <v>31</v>
      </c>
      <c r="D35" s="35">
        <v>1540.0920000000001</v>
      </c>
      <c r="E35" s="62"/>
      <c r="F35" s="37"/>
      <c r="G35" s="61"/>
      <c r="H35" s="60"/>
    </row>
    <row r="36" spans="1:8" s="59" customFormat="1" ht="56.25">
      <c r="A36" s="32" t="s">
        <v>232</v>
      </c>
      <c r="B36" s="33" t="s">
        <v>231</v>
      </c>
      <c r="C36" s="34" t="s">
        <v>30</v>
      </c>
      <c r="D36" s="35">
        <v>3850.23</v>
      </c>
      <c r="E36" s="62"/>
      <c r="F36" s="37"/>
      <c r="G36" s="61"/>
      <c r="H36" s="60"/>
    </row>
    <row r="37" spans="1:8" s="59" customFormat="1" ht="56.25">
      <c r="A37" s="32" t="s">
        <v>233</v>
      </c>
      <c r="B37" s="33" t="s">
        <v>86</v>
      </c>
      <c r="C37" s="34" t="s">
        <v>31</v>
      </c>
      <c r="D37" s="35">
        <v>770.05</v>
      </c>
      <c r="E37" s="62"/>
      <c r="F37" s="37"/>
      <c r="G37" s="61"/>
      <c r="H37" s="60"/>
    </row>
    <row r="38" spans="1:8" s="59" customFormat="1" ht="33.75">
      <c r="A38" s="32" t="s">
        <v>234</v>
      </c>
      <c r="B38" s="33" t="s">
        <v>93</v>
      </c>
      <c r="C38" s="34" t="s">
        <v>30</v>
      </c>
      <c r="D38" s="35">
        <v>3850.23</v>
      </c>
      <c r="E38" s="62"/>
      <c r="F38" s="37"/>
      <c r="G38" s="61"/>
      <c r="H38" s="60"/>
    </row>
    <row r="39" spans="1:8" s="59" customFormat="1" ht="33.75">
      <c r="A39" s="32" t="s">
        <v>342</v>
      </c>
      <c r="B39" s="33" t="s">
        <v>126</v>
      </c>
      <c r="C39" s="34" t="s">
        <v>31</v>
      </c>
      <c r="D39" s="35">
        <v>1540.09</v>
      </c>
      <c r="E39" s="62"/>
      <c r="F39" s="37"/>
      <c r="G39" s="61"/>
      <c r="H39" s="60"/>
    </row>
    <row r="40" spans="1:8" s="59" customFormat="1" ht="33.75">
      <c r="A40" s="32" t="s">
        <v>229</v>
      </c>
      <c r="B40" s="33" t="s">
        <v>127</v>
      </c>
      <c r="C40" s="34" t="s">
        <v>33</v>
      </c>
      <c r="D40" s="35">
        <v>12320.72</v>
      </c>
      <c r="E40" s="62"/>
      <c r="F40" s="37"/>
      <c r="G40" s="61"/>
      <c r="H40" s="60"/>
    </row>
    <row r="41" spans="1:8" s="25" customFormat="1">
      <c r="A41" s="26" t="s">
        <v>40</v>
      </c>
      <c r="B41" s="27" t="s">
        <v>262</v>
      </c>
      <c r="C41" s="28"/>
      <c r="D41" s="29"/>
      <c r="E41" s="30"/>
      <c r="F41" s="31"/>
      <c r="G41" s="30">
        <f>ROUND(SUM(G42:G49),2)</f>
        <v>0</v>
      </c>
    </row>
    <row r="42" spans="1:8" s="25" customFormat="1" ht="45">
      <c r="A42" s="32" t="s">
        <v>230</v>
      </c>
      <c r="B42" s="33" t="s">
        <v>263</v>
      </c>
      <c r="C42" s="34" t="s">
        <v>30</v>
      </c>
      <c r="D42" s="35">
        <v>485.66</v>
      </c>
      <c r="E42" s="36"/>
      <c r="F42" s="37"/>
      <c r="G42" s="38"/>
    </row>
    <row r="43" spans="1:8" s="25" customFormat="1" ht="45">
      <c r="A43" s="32" t="s">
        <v>343</v>
      </c>
      <c r="B43" s="33" t="s">
        <v>264</v>
      </c>
      <c r="C43" s="34" t="s">
        <v>30</v>
      </c>
      <c r="D43" s="35">
        <v>647.54</v>
      </c>
      <c r="E43" s="36"/>
      <c r="F43" s="37"/>
      <c r="G43" s="38"/>
    </row>
    <row r="44" spans="1:8" s="25" customFormat="1" ht="45">
      <c r="A44" s="32" t="s">
        <v>169</v>
      </c>
      <c r="B44" s="33" t="s">
        <v>265</v>
      </c>
      <c r="C44" s="34" t="s">
        <v>30</v>
      </c>
      <c r="D44" s="35">
        <v>1942.63</v>
      </c>
      <c r="E44" s="36"/>
      <c r="F44" s="37"/>
      <c r="G44" s="38"/>
    </row>
    <row r="45" spans="1:8" s="25" customFormat="1" ht="45">
      <c r="A45" s="32" t="s">
        <v>168</v>
      </c>
      <c r="B45" s="33" t="s">
        <v>266</v>
      </c>
      <c r="C45" s="34" t="s">
        <v>30</v>
      </c>
      <c r="D45" s="35">
        <v>161.88</v>
      </c>
      <c r="E45" s="36"/>
      <c r="F45" s="37"/>
      <c r="G45" s="38"/>
    </row>
    <row r="46" spans="1:8" s="25" customFormat="1" ht="22.5">
      <c r="A46" s="32" t="s">
        <v>344</v>
      </c>
      <c r="B46" s="33" t="s">
        <v>122</v>
      </c>
      <c r="C46" s="34" t="s">
        <v>34</v>
      </c>
      <c r="D46" s="35">
        <v>3613.21</v>
      </c>
      <c r="E46" s="36"/>
      <c r="F46" s="37"/>
      <c r="G46" s="38"/>
    </row>
    <row r="47" spans="1:8" s="25" customFormat="1" ht="45">
      <c r="A47" s="32" t="s">
        <v>345</v>
      </c>
      <c r="B47" s="33" t="s">
        <v>267</v>
      </c>
      <c r="C47" s="34" t="s">
        <v>34</v>
      </c>
      <c r="D47" s="35">
        <v>3613.21</v>
      </c>
      <c r="E47" s="36"/>
      <c r="F47" s="37"/>
      <c r="G47" s="38"/>
    </row>
    <row r="48" spans="1:8" s="25" customFormat="1" ht="45">
      <c r="A48" s="32" t="s">
        <v>346</v>
      </c>
      <c r="B48" s="33" t="s">
        <v>268</v>
      </c>
      <c r="C48" s="34" t="s">
        <v>42</v>
      </c>
      <c r="D48" s="35">
        <v>1918.22</v>
      </c>
      <c r="E48" s="36"/>
      <c r="F48" s="37"/>
      <c r="G48" s="38"/>
    </row>
    <row r="49" spans="1:8" s="25" customFormat="1" ht="78.75">
      <c r="A49" s="32" t="s">
        <v>347</v>
      </c>
      <c r="B49" s="33" t="s">
        <v>269</v>
      </c>
      <c r="C49" s="34" t="s">
        <v>32</v>
      </c>
      <c r="D49" s="35">
        <v>715</v>
      </c>
      <c r="E49" s="36"/>
      <c r="F49" s="37"/>
      <c r="G49" s="38"/>
    </row>
    <row r="50" spans="1:8">
      <c r="A50" s="23" t="s">
        <v>24</v>
      </c>
      <c r="B50" s="39" t="s">
        <v>82</v>
      </c>
      <c r="C50" s="39"/>
      <c r="D50" s="39"/>
      <c r="E50" s="39"/>
      <c r="F50" s="39"/>
      <c r="G50" s="24">
        <f>ROUND(SUM(G51:G72),2)</f>
        <v>0</v>
      </c>
    </row>
    <row r="51" spans="1:8" s="59" customFormat="1" ht="33.75">
      <c r="A51" s="32" t="s">
        <v>348</v>
      </c>
      <c r="B51" s="33" t="s">
        <v>137</v>
      </c>
      <c r="C51" s="34" t="s">
        <v>30</v>
      </c>
      <c r="D51" s="35">
        <v>1876.58</v>
      </c>
      <c r="E51" s="62"/>
      <c r="F51" s="37"/>
      <c r="G51" s="61"/>
      <c r="H51" s="60"/>
    </row>
    <row r="52" spans="1:8" s="25" customFormat="1" ht="45">
      <c r="A52" s="32" t="s">
        <v>349</v>
      </c>
      <c r="B52" s="33" t="s">
        <v>138</v>
      </c>
      <c r="C52" s="34" t="s">
        <v>31</v>
      </c>
      <c r="D52" s="35">
        <v>84.45</v>
      </c>
      <c r="E52" s="36"/>
      <c r="F52" s="37"/>
      <c r="G52" s="38"/>
    </row>
    <row r="53" spans="1:8" s="25" customFormat="1" ht="45">
      <c r="A53" s="32" t="s">
        <v>350</v>
      </c>
      <c r="B53" s="33" t="s">
        <v>109</v>
      </c>
      <c r="C53" s="34" t="s">
        <v>30</v>
      </c>
      <c r="D53" s="35">
        <v>1313.61</v>
      </c>
      <c r="E53" s="36"/>
      <c r="F53" s="37"/>
      <c r="G53" s="38"/>
    </row>
    <row r="54" spans="1:8" s="25" customFormat="1" ht="45">
      <c r="A54" s="32" t="s">
        <v>351</v>
      </c>
      <c r="B54" s="33" t="s">
        <v>139</v>
      </c>
      <c r="C54" s="34" t="s">
        <v>31</v>
      </c>
      <c r="D54" s="35">
        <v>33.78</v>
      </c>
      <c r="E54" s="36"/>
      <c r="F54" s="40"/>
      <c r="G54" s="38"/>
    </row>
    <row r="55" spans="1:8" s="25" customFormat="1" ht="56.25">
      <c r="A55" s="32" t="s">
        <v>352</v>
      </c>
      <c r="B55" s="33" t="s">
        <v>140</v>
      </c>
      <c r="C55" s="34" t="s">
        <v>31</v>
      </c>
      <c r="D55" s="35">
        <v>50.67</v>
      </c>
      <c r="E55" s="36"/>
      <c r="F55" s="37"/>
      <c r="G55" s="38"/>
    </row>
    <row r="56" spans="1:8" s="59" customFormat="1" ht="45">
      <c r="A56" s="32" t="s">
        <v>353</v>
      </c>
      <c r="B56" s="33" t="s">
        <v>160</v>
      </c>
      <c r="C56" s="34" t="s">
        <v>34</v>
      </c>
      <c r="D56" s="35">
        <v>612.07000000000005</v>
      </c>
      <c r="E56" s="62"/>
      <c r="F56" s="37"/>
      <c r="G56" s="61"/>
      <c r="H56" s="60"/>
    </row>
    <row r="57" spans="1:8" s="25" customFormat="1" ht="33.75">
      <c r="A57" s="32" t="s">
        <v>354</v>
      </c>
      <c r="B57" s="33" t="s">
        <v>161</v>
      </c>
      <c r="C57" s="34" t="s">
        <v>34</v>
      </c>
      <c r="D57" s="35">
        <v>262.32</v>
      </c>
      <c r="E57" s="36"/>
      <c r="F57" s="40"/>
      <c r="G57" s="61"/>
    </row>
    <row r="58" spans="1:8" s="25" customFormat="1" ht="45">
      <c r="A58" s="32" t="s">
        <v>355</v>
      </c>
      <c r="B58" s="33" t="s">
        <v>162</v>
      </c>
      <c r="C58" s="34" t="s">
        <v>34</v>
      </c>
      <c r="D58" s="35">
        <v>32.81</v>
      </c>
      <c r="E58" s="36"/>
      <c r="F58" s="37"/>
      <c r="G58" s="61"/>
    </row>
    <row r="59" spans="1:8" s="25" customFormat="1" ht="45">
      <c r="A59" s="32" t="s">
        <v>356</v>
      </c>
      <c r="B59" s="33" t="s">
        <v>297</v>
      </c>
      <c r="C59" s="34" t="s">
        <v>34</v>
      </c>
      <c r="D59" s="35">
        <v>36.5</v>
      </c>
      <c r="E59" s="36"/>
      <c r="F59" s="37"/>
      <c r="G59" s="38"/>
    </row>
    <row r="60" spans="1:8" s="25" customFormat="1" ht="78.75">
      <c r="A60" s="32" t="s">
        <v>357</v>
      </c>
      <c r="B60" s="33" t="s">
        <v>298</v>
      </c>
      <c r="C60" s="34" t="s">
        <v>30</v>
      </c>
      <c r="D60" s="35">
        <v>437.2</v>
      </c>
      <c r="E60" s="36"/>
      <c r="F60" s="37"/>
      <c r="G60" s="38"/>
    </row>
    <row r="61" spans="1:8" s="25" customFormat="1" ht="45">
      <c r="A61" s="32" t="s">
        <v>171</v>
      </c>
      <c r="B61" s="33" t="s">
        <v>163</v>
      </c>
      <c r="C61" s="34" t="s">
        <v>30</v>
      </c>
      <c r="D61" s="35">
        <v>1439.3799999999999</v>
      </c>
      <c r="E61" s="36"/>
      <c r="F61" s="40"/>
      <c r="G61" s="38"/>
    </row>
    <row r="62" spans="1:8" s="25" customFormat="1" ht="33.75">
      <c r="A62" s="32" t="s">
        <v>172</v>
      </c>
      <c r="B62" s="33" t="s">
        <v>141</v>
      </c>
      <c r="C62" s="34" t="s">
        <v>30</v>
      </c>
      <c r="D62" s="35">
        <v>608.01</v>
      </c>
      <c r="E62" s="36"/>
      <c r="F62" s="37"/>
      <c r="G62" s="38"/>
    </row>
    <row r="63" spans="1:8" s="25" customFormat="1" ht="22.5">
      <c r="A63" s="32" t="s">
        <v>173</v>
      </c>
      <c r="B63" s="33" t="s">
        <v>122</v>
      </c>
      <c r="C63" s="34" t="s">
        <v>34</v>
      </c>
      <c r="D63" s="35">
        <v>1511.36</v>
      </c>
      <c r="E63" s="36"/>
      <c r="F63" s="37"/>
      <c r="G63" s="38"/>
    </row>
    <row r="64" spans="1:8" s="25" customFormat="1" ht="45">
      <c r="A64" s="32" t="s">
        <v>174</v>
      </c>
      <c r="B64" s="33" t="s">
        <v>142</v>
      </c>
      <c r="C64" s="34" t="s">
        <v>34</v>
      </c>
      <c r="D64" s="35">
        <v>12.4</v>
      </c>
      <c r="E64" s="36"/>
      <c r="F64" s="40"/>
      <c r="G64" s="38"/>
    </row>
    <row r="65" spans="1:7" s="25" customFormat="1" ht="33.75">
      <c r="A65" s="32" t="s">
        <v>175</v>
      </c>
      <c r="B65" s="33" t="s">
        <v>187</v>
      </c>
      <c r="C65" s="34" t="s">
        <v>34</v>
      </c>
      <c r="D65" s="35">
        <v>12.4</v>
      </c>
      <c r="E65" s="36"/>
      <c r="F65" s="40"/>
      <c r="G65" s="38"/>
    </row>
    <row r="66" spans="1:7" s="25" customFormat="1" ht="33.75">
      <c r="A66" s="32" t="s">
        <v>176</v>
      </c>
      <c r="B66" s="33" t="s">
        <v>224</v>
      </c>
      <c r="C66" s="34" t="s">
        <v>30</v>
      </c>
      <c r="D66" s="35">
        <v>1.25</v>
      </c>
      <c r="E66" s="36"/>
      <c r="F66" s="40"/>
      <c r="G66" s="38"/>
    </row>
    <row r="67" spans="1:7" s="25" customFormat="1" ht="33.75">
      <c r="A67" s="32" t="s">
        <v>177</v>
      </c>
      <c r="B67" s="33" t="s">
        <v>101</v>
      </c>
      <c r="C67" s="34" t="s">
        <v>30</v>
      </c>
      <c r="D67" s="35">
        <v>14.2</v>
      </c>
      <c r="E67" s="36"/>
      <c r="F67" s="40"/>
      <c r="G67" s="38"/>
    </row>
    <row r="68" spans="1:7" s="25" customFormat="1" ht="45">
      <c r="A68" s="32" t="s">
        <v>178</v>
      </c>
      <c r="B68" s="33" t="s">
        <v>143</v>
      </c>
      <c r="C68" s="34" t="s">
        <v>30</v>
      </c>
      <c r="D68" s="35">
        <v>14.2</v>
      </c>
      <c r="E68" s="36"/>
      <c r="F68" s="40"/>
      <c r="G68" s="38"/>
    </row>
    <row r="69" spans="1:7" s="25" customFormat="1" ht="90">
      <c r="A69" s="32" t="s">
        <v>179</v>
      </c>
      <c r="B69" s="33" t="s">
        <v>159</v>
      </c>
      <c r="C69" s="34" t="s">
        <v>32</v>
      </c>
      <c r="D69" s="35">
        <v>111</v>
      </c>
      <c r="E69" s="36"/>
      <c r="F69" s="37"/>
      <c r="G69" s="38"/>
    </row>
    <row r="70" spans="1:7" s="25" customFormat="1" ht="90">
      <c r="A70" s="32" t="s">
        <v>180</v>
      </c>
      <c r="B70" s="33" t="s">
        <v>144</v>
      </c>
      <c r="C70" s="34" t="s">
        <v>32</v>
      </c>
      <c r="D70" s="35">
        <v>828</v>
      </c>
      <c r="E70" s="36"/>
      <c r="F70" s="37"/>
      <c r="G70" s="38"/>
    </row>
    <row r="71" spans="1:7" s="25" customFormat="1" ht="33.75">
      <c r="A71" s="32" t="s">
        <v>181</v>
      </c>
      <c r="B71" s="33" t="s">
        <v>126</v>
      </c>
      <c r="C71" s="34" t="s">
        <v>31</v>
      </c>
      <c r="D71" s="35">
        <v>50.67</v>
      </c>
      <c r="E71" s="36"/>
      <c r="F71" s="40"/>
      <c r="G71" s="38"/>
    </row>
    <row r="72" spans="1:7" s="25" customFormat="1" ht="33.75">
      <c r="A72" s="32" t="s">
        <v>182</v>
      </c>
      <c r="B72" s="33" t="s">
        <v>127</v>
      </c>
      <c r="C72" s="34" t="s">
        <v>33</v>
      </c>
      <c r="D72" s="35">
        <v>405.36</v>
      </c>
      <c r="E72" s="36"/>
      <c r="F72" s="37"/>
      <c r="G72" s="38"/>
    </row>
    <row r="73" spans="1:7">
      <c r="A73" s="23" t="s">
        <v>26</v>
      </c>
      <c r="B73" s="39" t="s">
        <v>76</v>
      </c>
      <c r="C73" s="39"/>
      <c r="D73" s="39"/>
      <c r="E73" s="39"/>
      <c r="F73" s="39"/>
      <c r="G73" s="24">
        <f>ROUND(SUM(G74:G80),2)</f>
        <v>0</v>
      </c>
    </row>
    <row r="74" spans="1:7" s="25" customFormat="1" ht="33.75">
      <c r="A74" s="32" t="s">
        <v>183</v>
      </c>
      <c r="B74" s="33" t="s">
        <v>145</v>
      </c>
      <c r="C74" s="34" t="s">
        <v>32</v>
      </c>
      <c r="D74" s="35">
        <v>14</v>
      </c>
      <c r="E74" s="36"/>
      <c r="F74" s="40"/>
      <c r="G74" s="38"/>
    </row>
    <row r="75" spans="1:7" s="25" customFormat="1" ht="33.75">
      <c r="A75" s="32" t="s">
        <v>184</v>
      </c>
      <c r="B75" s="33" t="s">
        <v>146</v>
      </c>
      <c r="C75" s="34" t="s">
        <v>32</v>
      </c>
      <c r="D75" s="35">
        <v>14</v>
      </c>
      <c r="E75" s="36"/>
      <c r="F75" s="40"/>
      <c r="G75" s="38"/>
    </row>
    <row r="76" spans="1:7" s="25" customFormat="1" ht="33.75">
      <c r="A76" s="32" t="s">
        <v>185</v>
      </c>
      <c r="B76" s="33" t="s">
        <v>147</v>
      </c>
      <c r="C76" s="34" t="s">
        <v>32</v>
      </c>
      <c r="D76" s="35">
        <v>14</v>
      </c>
      <c r="E76" s="36"/>
      <c r="F76" s="40"/>
      <c r="G76" s="38"/>
    </row>
    <row r="77" spans="1:7" s="25" customFormat="1" ht="33.75">
      <c r="A77" s="32" t="s">
        <v>235</v>
      </c>
      <c r="B77" s="33" t="s">
        <v>148</v>
      </c>
      <c r="C77" s="34" t="s">
        <v>32</v>
      </c>
      <c r="D77" s="35">
        <v>14</v>
      </c>
      <c r="E77" s="36"/>
      <c r="F77" s="40"/>
      <c r="G77" s="38"/>
    </row>
    <row r="78" spans="1:7" s="25" customFormat="1" ht="33.75">
      <c r="A78" s="32" t="s">
        <v>236</v>
      </c>
      <c r="B78" s="33" t="s">
        <v>149</v>
      </c>
      <c r="C78" s="34" t="s">
        <v>32</v>
      </c>
      <c r="D78" s="35">
        <v>14</v>
      </c>
      <c r="E78" s="36"/>
      <c r="F78" s="40"/>
      <c r="G78" s="38"/>
    </row>
    <row r="79" spans="1:7" s="25" customFormat="1" ht="33.75">
      <c r="A79" s="32" t="s">
        <v>237</v>
      </c>
      <c r="B79" s="33" t="s">
        <v>150</v>
      </c>
      <c r="C79" s="34" t="s">
        <v>30</v>
      </c>
      <c r="D79" s="35">
        <v>52.5</v>
      </c>
      <c r="E79" s="36"/>
      <c r="F79" s="37"/>
      <c r="G79" s="38"/>
    </row>
    <row r="80" spans="1:7" s="25" customFormat="1" ht="22.5">
      <c r="A80" s="32" t="s">
        <v>238</v>
      </c>
      <c r="B80" s="33" t="s">
        <v>106</v>
      </c>
      <c r="C80" s="34" t="s">
        <v>31</v>
      </c>
      <c r="D80" s="35">
        <v>2.7</v>
      </c>
      <c r="E80" s="36"/>
      <c r="F80" s="37"/>
      <c r="G80" s="38"/>
    </row>
    <row r="81" spans="1:7">
      <c r="A81" s="23" t="s">
        <v>27</v>
      </c>
      <c r="B81" s="39" t="s">
        <v>35</v>
      </c>
      <c r="C81" s="39"/>
      <c r="D81" s="39"/>
      <c r="E81" s="39"/>
      <c r="F81" s="39"/>
      <c r="G81" s="24">
        <f>ROUND(SUM(G82,G95),2)</f>
        <v>0</v>
      </c>
    </row>
    <row r="82" spans="1:7" s="25" customFormat="1">
      <c r="A82" s="26" t="s">
        <v>36</v>
      </c>
      <c r="B82" s="27" t="s">
        <v>37</v>
      </c>
      <c r="C82" s="28"/>
      <c r="D82" s="29"/>
      <c r="E82" s="30"/>
      <c r="F82" s="31"/>
      <c r="G82" s="30">
        <f>ROUND(SUM(G83:G94),2)</f>
        <v>0</v>
      </c>
    </row>
    <row r="83" spans="1:7" s="25" customFormat="1" ht="56.25">
      <c r="A83" s="32" t="s">
        <v>239</v>
      </c>
      <c r="B83" s="33" t="s">
        <v>188</v>
      </c>
      <c r="C83" s="34" t="s">
        <v>30</v>
      </c>
      <c r="D83" s="35">
        <v>4.2</v>
      </c>
      <c r="E83" s="36"/>
      <c r="F83" s="37"/>
      <c r="G83" s="38"/>
    </row>
    <row r="84" spans="1:7" s="25" customFormat="1" ht="67.5">
      <c r="A84" s="32" t="s">
        <v>240</v>
      </c>
      <c r="B84" s="33" t="s">
        <v>276</v>
      </c>
      <c r="C84" s="34" t="s">
        <v>30</v>
      </c>
      <c r="D84" s="35">
        <v>8.4</v>
      </c>
      <c r="E84" s="36"/>
      <c r="F84" s="37"/>
      <c r="G84" s="38"/>
    </row>
    <row r="85" spans="1:7" s="25" customFormat="1" ht="56.25">
      <c r="A85" s="32" t="s">
        <v>358</v>
      </c>
      <c r="B85" s="33" t="s">
        <v>189</v>
      </c>
      <c r="C85" s="34" t="s">
        <v>34</v>
      </c>
      <c r="D85" s="35">
        <v>1135.0800000000002</v>
      </c>
      <c r="E85" s="36"/>
      <c r="F85" s="37"/>
      <c r="G85" s="38"/>
    </row>
    <row r="86" spans="1:7" s="25" customFormat="1" ht="56.25">
      <c r="A86" s="32" t="s">
        <v>359</v>
      </c>
      <c r="B86" s="33" t="s">
        <v>277</v>
      </c>
      <c r="C86" s="34" t="s">
        <v>34</v>
      </c>
      <c r="D86" s="35">
        <v>24.7</v>
      </c>
      <c r="E86" s="36"/>
      <c r="F86" s="37"/>
      <c r="G86" s="38"/>
    </row>
    <row r="87" spans="1:7" s="25" customFormat="1" ht="56.25">
      <c r="A87" s="32" t="s">
        <v>360</v>
      </c>
      <c r="B87" s="33" t="s">
        <v>278</v>
      </c>
      <c r="C87" s="34" t="s">
        <v>34</v>
      </c>
      <c r="D87" s="35">
        <v>374.26</v>
      </c>
      <c r="E87" s="36"/>
      <c r="F87" s="37"/>
      <c r="G87" s="38"/>
    </row>
    <row r="88" spans="1:7" s="25" customFormat="1" ht="56.25">
      <c r="A88" s="32" t="s">
        <v>361</v>
      </c>
      <c r="B88" s="33" t="s">
        <v>190</v>
      </c>
      <c r="C88" s="34" t="s">
        <v>32</v>
      </c>
      <c r="D88" s="35">
        <v>6</v>
      </c>
      <c r="E88" s="36"/>
      <c r="F88" s="37"/>
      <c r="G88" s="38"/>
    </row>
    <row r="89" spans="1:7" s="25" customFormat="1" ht="56.25">
      <c r="A89" s="32" t="s">
        <v>362</v>
      </c>
      <c r="B89" s="33" t="s">
        <v>191</v>
      </c>
      <c r="C89" s="34" t="s">
        <v>32</v>
      </c>
      <c r="D89" s="35">
        <v>6</v>
      </c>
      <c r="E89" s="36"/>
      <c r="F89" s="37"/>
      <c r="G89" s="38"/>
    </row>
    <row r="90" spans="1:7" s="25" customFormat="1" ht="56.25">
      <c r="A90" s="32" t="s">
        <v>363</v>
      </c>
      <c r="B90" s="33" t="s">
        <v>192</v>
      </c>
      <c r="C90" s="34" t="s">
        <v>32</v>
      </c>
      <c r="D90" s="35">
        <v>3</v>
      </c>
      <c r="E90" s="36"/>
      <c r="F90" s="37"/>
      <c r="G90" s="38"/>
    </row>
    <row r="91" spans="1:7" s="25" customFormat="1" ht="56.25">
      <c r="A91" s="32" t="s">
        <v>364</v>
      </c>
      <c r="B91" s="33" t="s">
        <v>193</v>
      </c>
      <c r="C91" s="34" t="s">
        <v>30</v>
      </c>
      <c r="D91" s="35">
        <v>31.5</v>
      </c>
      <c r="E91" s="36"/>
      <c r="F91" s="37"/>
      <c r="G91" s="38"/>
    </row>
    <row r="92" spans="1:7" s="25" customFormat="1" ht="56.25">
      <c r="A92" s="32" t="s">
        <v>365</v>
      </c>
      <c r="B92" s="33" t="s">
        <v>186</v>
      </c>
      <c r="C92" s="34" t="s">
        <v>30</v>
      </c>
      <c r="D92" s="35">
        <v>31.5</v>
      </c>
      <c r="E92" s="36"/>
      <c r="F92" s="37"/>
      <c r="G92" s="38"/>
    </row>
    <row r="93" spans="1:7" s="64" customFormat="1" ht="78.75">
      <c r="A93" s="32" t="s">
        <v>366</v>
      </c>
      <c r="B93" s="33" t="s">
        <v>194</v>
      </c>
      <c r="C93" s="34" t="s">
        <v>32</v>
      </c>
      <c r="D93" s="35">
        <v>12</v>
      </c>
      <c r="E93" s="36"/>
      <c r="F93" s="37"/>
      <c r="G93" s="38"/>
    </row>
    <row r="94" spans="1:7" s="25" customFormat="1" ht="22.5">
      <c r="A94" s="32" t="s">
        <v>367</v>
      </c>
      <c r="B94" s="33" t="s">
        <v>195</v>
      </c>
      <c r="C94" s="34" t="s">
        <v>32</v>
      </c>
      <c r="D94" s="35">
        <v>53</v>
      </c>
      <c r="E94" s="36"/>
      <c r="F94" s="37"/>
      <c r="G94" s="38"/>
    </row>
    <row r="95" spans="1:7" s="25" customFormat="1">
      <c r="A95" s="26" t="s">
        <v>38</v>
      </c>
      <c r="B95" s="27" t="s">
        <v>77</v>
      </c>
      <c r="C95" s="28"/>
      <c r="D95" s="29"/>
      <c r="E95" s="30"/>
      <c r="F95" s="31"/>
      <c r="G95" s="30">
        <f>ROUND(SUM(G96:G99),2)</f>
        <v>0</v>
      </c>
    </row>
    <row r="96" spans="1:7" s="25" customFormat="1" ht="67.5">
      <c r="A96" s="32" t="s">
        <v>214</v>
      </c>
      <c r="B96" s="33" t="s">
        <v>110</v>
      </c>
      <c r="C96" s="34" t="s">
        <v>32</v>
      </c>
      <c r="D96" s="35">
        <v>11</v>
      </c>
      <c r="E96" s="36"/>
      <c r="F96" s="37"/>
      <c r="G96" s="38"/>
    </row>
    <row r="97" spans="1:7" s="25" customFormat="1" ht="90">
      <c r="A97" s="32" t="s">
        <v>368</v>
      </c>
      <c r="B97" s="33" t="s">
        <v>279</v>
      </c>
      <c r="C97" s="34" t="s">
        <v>32</v>
      </c>
      <c r="D97" s="35">
        <v>1</v>
      </c>
      <c r="E97" s="36"/>
      <c r="F97" s="37"/>
      <c r="G97" s="38"/>
    </row>
    <row r="98" spans="1:7" s="25" customFormat="1" ht="78.75">
      <c r="A98" s="32" t="s">
        <v>369</v>
      </c>
      <c r="B98" s="33" t="s">
        <v>280</v>
      </c>
      <c r="C98" s="34" t="s">
        <v>32</v>
      </c>
      <c r="D98" s="35">
        <v>1</v>
      </c>
      <c r="E98" s="36"/>
      <c r="F98" s="37"/>
      <c r="G98" s="38"/>
    </row>
    <row r="99" spans="1:7" s="25" customFormat="1" ht="45">
      <c r="A99" s="32" t="s">
        <v>370</v>
      </c>
      <c r="B99" s="33" t="s">
        <v>164</v>
      </c>
      <c r="C99" s="34" t="s">
        <v>32</v>
      </c>
      <c r="D99" s="35">
        <v>9</v>
      </c>
      <c r="E99" s="36"/>
      <c r="F99" s="37"/>
      <c r="G99" s="38"/>
    </row>
    <row r="100" spans="1:7">
      <c r="A100" s="23" t="s">
        <v>28</v>
      </c>
      <c r="B100" s="39" t="s">
        <v>213</v>
      </c>
      <c r="C100" s="39"/>
      <c r="D100" s="39"/>
      <c r="E100" s="39"/>
      <c r="F100" s="39"/>
      <c r="G100" s="24">
        <f>ROUND(SUM(G101,G122,G138),2)</f>
        <v>0</v>
      </c>
    </row>
    <row r="101" spans="1:7" s="25" customFormat="1">
      <c r="A101" s="26" t="s">
        <v>58</v>
      </c>
      <c r="B101" s="27" t="s">
        <v>43</v>
      </c>
      <c r="C101" s="28"/>
      <c r="D101" s="29"/>
      <c r="E101" s="30"/>
      <c r="F101" s="31"/>
      <c r="G101" s="30">
        <f>ROUND(SUM(G102:G121),2)</f>
        <v>0</v>
      </c>
    </row>
    <row r="102" spans="1:7" s="25" customFormat="1" ht="22.5">
      <c r="A102" s="32" t="s">
        <v>371</v>
      </c>
      <c r="B102" s="33" t="s">
        <v>107</v>
      </c>
      <c r="C102" s="34" t="s">
        <v>34</v>
      </c>
      <c r="D102" s="35">
        <v>484.74</v>
      </c>
      <c r="E102" s="36"/>
      <c r="F102" s="37"/>
      <c r="G102" s="38"/>
    </row>
    <row r="103" spans="1:7" s="25" customFormat="1" ht="45">
      <c r="A103" s="32" t="s">
        <v>372</v>
      </c>
      <c r="B103" s="33" t="s">
        <v>153</v>
      </c>
      <c r="C103" s="34" t="s">
        <v>31</v>
      </c>
      <c r="D103" s="35">
        <v>876.45</v>
      </c>
      <c r="E103" s="36"/>
      <c r="F103" s="37"/>
      <c r="G103" s="38"/>
    </row>
    <row r="104" spans="1:7" s="25" customFormat="1" ht="45">
      <c r="A104" s="32" t="s">
        <v>373</v>
      </c>
      <c r="B104" s="33" t="s">
        <v>154</v>
      </c>
      <c r="C104" s="34" t="s">
        <v>31</v>
      </c>
      <c r="D104" s="35">
        <v>152.9</v>
      </c>
      <c r="E104" s="36"/>
      <c r="F104" s="37"/>
      <c r="G104" s="38"/>
    </row>
    <row r="105" spans="1:7" s="25" customFormat="1" ht="22.5">
      <c r="A105" s="32" t="s">
        <v>374</v>
      </c>
      <c r="B105" s="33" t="s">
        <v>49</v>
      </c>
      <c r="C105" s="34" t="s">
        <v>31</v>
      </c>
      <c r="D105" s="35">
        <v>17.559999999999999</v>
      </c>
      <c r="E105" s="36"/>
      <c r="F105" s="37"/>
      <c r="G105" s="38"/>
    </row>
    <row r="106" spans="1:7" s="25" customFormat="1" ht="33.75">
      <c r="A106" s="32" t="s">
        <v>375</v>
      </c>
      <c r="B106" s="33" t="s">
        <v>167</v>
      </c>
      <c r="C106" s="34" t="s">
        <v>31</v>
      </c>
      <c r="D106" s="35">
        <v>26.31</v>
      </c>
      <c r="E106" s="36"/>
      <c r="F106" s="37"/>
      <c r="G106" s="38"/>
    </row>
    <row r="107" spans="1:7" s="25" customFormat="1" ht="33.75">
      <c r="A107" s="32" t="s">
        <v>376</v>
      </c>
      <c r="B107" s="33" t="s">
        <v>151</v>
      </c>
      <c r="C107" s="34" t="s">
        <v>34</v>
      </c>
      <c r="D107" s="35">
        <v>104.84</v>
      </c>
      <c r="E107" s="36"/>
      <c r="F107" s="37"/>
      <c r="G107" s="38"/>
    </row>
    <row r="108" spans="1:7" s="25" customFormat="1" ht="33.75">
      <c r="A108" s="32" t="s">
        <v>377</v>
      </c>
      <c r="B108" s="33" t="s">
        <v>225</v>
      </c>
      <c r="C108" s="34" t="s">
        <v>34</v>
      </c>
      <c r="D108" s="35">
        <v>379.9</v>
      </c>
      <c r="E108" s="36"/>
      <c r="F108" s="37"/>
      <c r="G108" s="38"/>
    </row>
    <row r="109" spans="1:7" s="25" customFormat="1" ht="33.75">
      <c r="A109" s="32" t="s">
        <v>378</v>
      </c>
      <c r="B109" s="33" t="s">
        <v>152</v>
      </c>
      <c r="C109" s="34" t="s">
        <v>31</v>
      </c>
      <c r="D109" s="35">
        <v>230.94</v>
      </c>
      <c r="E109" s="36"/>
      <c r="F109" s="37"/>
      <c r="G109" s="38"/>
    </row>
    <row r="110" spans="1:7" s="25" customFormat="1" ht="45">
      <c r="A110" s="32" t="s">
        <v>379</v>
      </c>
      <c r="B110" s="33" t="s">
        <v>139</v>
      </c>
      <c r="C110" s="34" t="s">
        <v>31</v>
      </c>
      <c r="D110" s="35">
        <v>290.52999999999997</v>
      </c>
      <c r="E110" s="36"/>
      <c r="F110" s="37"/>
      <c r="G110" s="38"/>
    </row>
    <row r="111" spans="1:7" s="25" customFormat="1" ht="56.25">
      <c r="A111" s="32" t="s">
        <v>380</v>
      </c>
      <c r="B111" s="33" t="s">
        <v>140</v>
      </c>
      <c r="C111" s="34" t="s">
        <v>31</v>
      </c>
      <c r="D111" s="35">
        <v>435.86</v>
      </c>
      <c r="E111" s="36"/>
      <c r="F111" s="37"/>
      <c r="G111" s="38"/>
    </row>
    <row r="112" spans="1:7" s="25" customFormat="1" ht="135">
      <c r="A112" s="32" t="s">
        <v>212</v>
      </c>
      <c r="B112" s="33" t="s">
        <v>281</v>
      </c>
      <c r="C112" s="34" t="s">
        <v>32</v>
      </c>
      <c r="D112" s="35">
        <v>7</v>
      </c>
      <c r="E112" s="36"/>
      <c r="F112" s="37"/>
      <c r="G112" s="38"/>
    </row>
    <row r="113" spans="1:7" s="25" customFormat="1" ht="135">
      <c r="A113" s="32" t="s">
        <v>211</v>
      </c>
      <c r="B113" s="33" t="s">
        <v>282</v>
      </c>
      <c r="C113" s="34" t="s">
        <v>32</v>
      </c>
      <c r="D113" s="35">
        <v>1</v>
      </c>
      <c r="E113" s="36"/>
      <c r="F113" s="37"/>
      <c r="G113" s="38"/>
    </row>
    <row r="114" spans="1:7" s="25" customFormat="1" ht="22.5">
      <c r="A114" s="32" t="s">
        <v>210</v>
      </c>
      <c r="B114" s="33" t="s">
        <v>50</v>
      </c>
      <c r="C114" s="34" t="s">
        <v>32</v>
      </c>
      <c r="D114" s="35">
        <v>19</v>
      </c>
      <c r="E114" s="36"/>
      <c r="F114" s="37"/>
      <c r="G114" s="38"/>
    </row>
    <row r="115" spans="1:7" s="25" customFormat="1" ht="22.5">
      <c r="A115" s="32" t="s">
        <v>215</v>
      </c>
      <c r="B115" s="33" t="s">
        <v>241</v>
      </c>
      <c r="C115" s="34" t="s">
        <v>32</v>
      </c>
      <c r="D115" s="35">
        <v>23</v>
      </c>
      <c r="E115" s="36"/>
      <c r="F115" s="37"/>
      <c r="G115" s="38"/>
    </row>
    <row r="116" spans="1:7" s="25" customFormat="1" ht="22.5">
      <c r="A116" s="32" t="s">
        <v>216</v>
      </c>
      <c r="B116" s="33" t="s">
        <v>285</v>
      </c>
      <c r="C116" s="34" t="s">
        <v>32</v>
      </c>
      <c r="D116" s="35">
        <v>1</v>
      </c>
      <c r="E116" s="36"/>
      <c r="F116" s="37"/>
      <c r="G116" s="38"/>
    </row>
    <row r="117" spans="1:7" s="25" customFormat="1" ht="22.5">
      <c r="A117" s="32" t="s">
        <v>209</v>
      </c>
      <c r="B117" s="33" t="s">
        <v>286</v>
      </c>
      <c r="C117" s="34" t="s">
        <v>32</v>
      </c>
      <c r="D117" s="35">
        <v>2</v>
      </c>
      <c r="E117" s="36"/>
      <c r="F117" s="37"/>
      <c r="G117" s="38"/>
    </row>
    <row r="118" spans="1:7" s="25" customFormat="1" ht="22.5">
      <c r="A118" s="32" t="s">
        <v>208</v>
      </c>
      <c r="B118" s="33" t="s">
        <v>287</v>
      </c>
      <c r="C118" s="34" t="s">
        <v>32</v>
      </c>
      <c r="D118" s="35">
        <v>1</v>
      </c>
      <c r="E118" s="36"/>
      <c r="F118" s="40"/>
      <c r="G118" s="38"/>
    </row>
    <row r="119" spans="1:7" s="25" customFormat="1" ht="22.5">
      <c r="A119" s="32" t="s">
        <v>207</v>
      </c>
      <c r="B119" s="33" t="s">
        <v>242</v>
      </c>
      <c r="C119" s="34" t="s">
        <v>32</v>
      </c>
      <c r="D119" s="35">
        <v>2</v>
      </c>
      <c r="E119" s="36"/>
      <c r="F119" s="40"/>
      <c r="G119" s="38"/>
    </row>
    <row r="120" spans="1:7" s="25" customFormat="1" ht="33.75">
      <c r="A120" s="32" t="s">
        <v>206</v>
      </c>
      <c r="B120" s="33" t="s">
        <v>126</v>
      </c>
      <c r="C120" s="34" t="s">
        <v>31</v>
      </c>
      <c r="D120" s="35">
        <v>738.82000000000016</v>
      </c>
      <c r="E120" s="36"/>
      <c r="F120" s="40"/>
      <c r="G120" s="38"/>
    </row>
    <row r="121" spans="1:7" s="25" customFormat="1" ht="33.75">
      <c r="A121" s="32" t="s">
        <v>217</v>
      </c>
      <c r="B121" s="33" t="s">
        <v>127</v>
      </c>
      <c r="C121" s="34" t="s">
        <v>33</v>
      </c>
      <c r="D121" s="35">
        <v>5910.5600000000013</v>
      </c>
      <c r="E121" s="36"/>
      <c r="F121" s="37"/>
      <c r="G121" s="38"/>
    </row>
    <row r="122" spans="1:7" s="25" customFormat="1">
      <c r="A122" s="26" t="s">
        <v>62</v>
      </c>
      <c r="B122" s="27" t="s">
        <v>90</v>
      </c>
      <c r="C122" s="28"/>
      <c r="D122" s="29"/>
      <c r="E122" s="30"/>
      <c r="F122" s="31"/>
      <c r="G122" s="30">
        <f>ROUND(SUM(G123:G137),2)</f>
        <v>0</v>
      </c>
    </row>
    <row r="123" spans="1:7" s="25" customFormat="1" ht="45">
      <c r="A123" s="32" t="s">
        <v>205</v>
      </c>
      <c r="B123" s="33" t="s">
        <v>153</v>
      </c>
      <c r="C123" s="34" t="s">
        <v>31</v>
      </c>
      <c r="D123" s="35">
        <v>86.26</v>
      </c>
      <c r="E123" s="36"/>
      <c r="F123" s="37"/>
      <c r="G123" s="38"/>
    </row>
    <row r="124" spans="1:7" s="25" customFormat="1" ht="45">
      <c r="A124" s="32" t="s">
        <v>218</v>
      </c>
      <c r="B124" s="33" t="s">
        <v>154</v>
      </c>
      <c r="C124" s="34" t="s">
        <v>31</v>
      </c>
      <c r="D124" s="35">
        <v>15.22</v>
      </c>
      <c r="E124" s="36"/>
      <c r="F124" s="37"/>
      <c r="G124" s="38"/>
    </row>
    <row r="125" spans="1:7" s="25" customFormat="1" ht="22.5">
      <c r="A125" s="32" t="s">
        <v>219</v>
      </c>
      <c r="B125" s="33" t="s">
        <v>91</v>
      </c>
      <c r="C125" s="34" t="s">
        <v>31</v>
      </c>
      <c r="D125" s="35">
        <v>13.38</v>
      </c>
      <c r="E125" s="36"/>
      <c r="F125" s="37"/>
      <c r="G125" s="38"/>
    </row>
    <row r="126" spans="1:7" s="25" customFormat="1" ht="33.75">
      <c r="A126" s="32" t="s">
        <v>204</v>
      </c>
      <c r="B126" s="33" t="s">
        <v>94</v>
      </c>
      <c r="C126" s="34" t="s">
        <v>30</v>
      </c>
      <c r="D126" s="35">
        <v>27.65</v>
      </c>
      <c r="E126" s="36"/>
      <c r="F126" s="37"/>
      <c r="G126" s="38"/>
    </row>
    <row r="127" spans="1:7" s="25" customFormat="1" ht="33.75">
      <c r="A127" s="32" t="s">
        <v>203</v>
      </c>
      <c r="B127" s="33" t="s">
        <v>92</v>
      </c>
      <c r="C127" s="34" t="s">
        <v>42</v>
      </c>
      <c r="D127" s="35">
        <v>781.34</v>
      </c>
      <c r="E127" s="36"/>
      <c r="F127" s="37"/>
      <c r="G127" s="38"/>
    </row>
    <row r="128" spans="1:7" s="25" customFormat="1" ht="22.5">
      <c r="A128" s="32" t="s">
        <v>381</v>
      </c>
      <c r="B128" s="33" t="s">
        <v>95</v>
      </c>
      <c r="C128" s="34" t="s">
        <v>31</v>
      </c>
      <c r="D128" s="35">
        <v>6.48</v>
      </c>
      <c r="E128" s="36"/>
      <c r="F128" s="37"/>
      <c r="G128" s="38"/>
    </row>
    <row r="129" spans="1:8" s="25" customFormat="1" ht="33.75">
      <c r="A129" s="32" t="s">
        <v>382</v>
      </c>
      <c r="B129" s="33" t="s">
        <v>104</v>
      </c>
      <c r="C129" s="34" t="s">
        <v>30</v>
      </c>
      <c r="D129" s="35">
        <v>14.4</v>
      </c>
      <c r="E129" s="36"/>
      <c r="F129" s="37"/>
      <c r="G129" s="38"/>
    </row>
    <row r="130" spans="1:8" s="25" customFormat="1" ht="22.5">
      <c r="A130" s="32" t="s">
        <v>383</v>
      </c>
      <c r="B130" s="33" t="s">
        <v>81</v>
      </c>
      <c r="C130" s="34" t="s">
        <v>30</v>
      </c>
      <c r="D130" s="35">
        <v>96.38</v>
      </c>
      <c r="E130" s="36"/>
      <c r="F130" s="37"/>
      <c r="G130" s="38"/>
    </row>
    <row r="131" spans="1:8" s="25" customFormat="1" ht="45">
      <c r="A131" s="32" t="s">
        <v>384</v>
      </c>
      <c r="B131" s="33" t="s">
        <v>102</v>
      </c>
      <c r="C131" s="34" t="s">
        <v>30</v>
      </c>
      <c r="D131" s="35">
        <v>73.510000000000005</v>
      </c>
      <c r="E131" s="36"/>
      <c r="F131" s="37"/>
      <c r="G131" s="38"/>
    </row>
    <row r="132" spans="1:8" s="25" customFormat="1" ht="45">
      <c r="A132" s="32" t="s">
        <v>385</v>
      </c>
      <c r="B132" s="33" t="s">
        <v>103</v>
      </c>
      <c r="C132" s="34" t="s">
        <v>30</v>
      </c>
      <c r="D132" s="35">
        <v>119.26</v>
      </c>
      <c r="E132" s="36"/>
      <c r="F132" s="37"/>
      <c r="G132" s="38"/>
    </row>
    <row r="133" spans="1:8" s="25" customFormat="1" ht="45">
      <c r="A133" s="32" t="s">
        <v>386</v>
      </c>
      <c r="B133" s="33" t="s">
        <v>139</v>
      </c>
      <c r="C133" s="34" t="s">
        <v>31</v>
      </c>
      <c r="D133" s="35">
        <v>28.67</v>
      </c>
      <c r="E133" s="36"/>
      <c r="F133" s="37"/>
      <c r="G133" s="38"/>
    </row>
    <row r="134" spans="1:8" s="25" customFormat="1" ht="45">
      <c r="A134" s="32" t="s">
        <v>387</v>
      </c>
      <c r="B134" s="33" t="s">
        <v>99</v>
      </c>
      <c r="C134" s="34" t="s">
        <v>32</v>
      </c>
      <c r="D134" s="35">
        <v>69</v>
      </c>
      <c r="E134" s="36"/>
      <c r="F134" s="37"/>
      <c r="G134" s="38"/>
    </row>
    <row r="135" spans="1:8" s="59" customFormat="1" ht="45">
      <c r="A135" s="32" t="s">
        <v>388</v>
      </c>
      <c r="B135" s="33" t="s">
        <v>115</v>
      </c>
      <c r="C135" s="34" t="s">
        <v>32</v>
      </c>
      <c r="D135" s="35">
        <v>10</v>
      </c>
      <c r="E135" s="36"/>
      <c r="F135" s="37"/>
      <c r="G135" s="61"/>
      <c r="H135" s="60"/>
    </row>
    <row r="136" spans="1:8" s="25" customFormat="1" ht="33.75">
      <c r="A136" s="32" t="s">
        <v>389</v>
      </c>
      <c r="B136" s="33" t="s">
        <v>126</v>
      </c>
      <c r="C136" s="34" t="s">
        <v>31</v>
      </c>
      <c r="D136" s="35">
        <v>72.81</v>
      </c>
      <c r="E136" s="36"/>
      <c r="F136" s="40"/>
      <c r="G136" s="38"/>
    </row>
    <row r="137" spans="1:8" s="25" customFormat="1" ht="33.75">
      <c r="A137" s="32" t="s">
        <v>390</v>
      </c>
      <c r="B137" s="33" t="s">
        <v>127</v>
      </c>
      <c r="C137" s="34" t="s">
        <v>33</v>
      </c>
      <c r="D137" s="35">
        <v>582.48</v>
      </c>
      <c r="E137" s="36"/>
      <c r="F137" s="37"/>
      <c r="G137" s="38"/>
    </row>
    <row r="138" spans="1:8" s="25" customFormat="1">
      <c r="A138" s="26" t="s">
        <v>71</v>
      </c>
      <c r="B138" s="27" t="s">
        <v>44</v>
      </c>
      <c r="C138" s="28"/>
      <c r="D138" s="29"/>
      <c r="E138" s="30"/>
      <c r="F138" s="31"/>
      <c r="G138" s="30">
        <f>ROUND(SUM(G139:G156),2)</f>
        <v>0</v>
      </c>
    </row>
    <row r="139" spans="1:8" s="59" customFormat="1" ht="22.5">
      <c r="A139" s="32" t="s">
        <v>202</v>
      </c>
      <c r="B139" s="33" t="s">
        <v>107</v>
      </c>
      <c r="C139" s="34" t="s">
        <v>34</v>
      </c>
      <c r="D139" s="35">
        <v>186.86</v>
      </c>
      <c r="E139" s="62"/>
      <c r="F139" s="37"/>
      <c r="G139" s="61"/>
      <c r="H139" s="60"/>
    </row>
    <row r="140" spans="1:8" s="25" customFormat="1" ht="45">
      <c r="A140" s="32" t="s">
        <v>201</v>
      </c>
      <c r="B140" s="33" t="s">
        <v>153</v>
      </c>
      <c r="C140" s="34" t="s">
        <v>31</v>
      </c>
      <c r="D140" s="35">
        <v>155.38999999999999</v>
      </c>
      <c r="E140" s="36"/>
      <c r="F140" s="37"/>
      <c r="G140" s="38"/>
    </row>
    <row r="141" spans="1:8" s="25" customFormat="1" ht="101.25">
      <c r="A141" s="32" t="s">
        <v>200</v>
      </c>
      <c r="B141" s="33" t="s">
        <v>117</v>
      </c>
      <c r="C141" s="34" t="s">
        <v>32</v>
      </c>
      <c r="D141" s="35">
        <v>10</v>
      </c>
      <c r="E141" s="36"/>
      <c r="F141" s="37"/>
      <c r="G141" s="38"/>
    </row>
    <row r="142" spans="1:8" s="25" customFormat="1" ht="112.5">
      <c r="A142" s="32" t="s">
        <v>199</v>
      </c>
      <c r="B142" s="33" t="s">
        <v>118</v>
      </c>
      <c r="C142" s="34" t="s">
        <v>32</v>
      </c>
      <c r="D142" s="35">
        <v>17</v>
      </c>
      <c r="E142" s="36"/>
      <c r="F142" s="37"/>
      <c r="G142" s="38"/>
    </row>
    <row r="143" spans="1:8" s="25" customFormat="1" ht="112.5">
      <c r="A143" s="32" t="s">
        <v>198</v>
      </c>
      <c r="B143" s="33" t="s">
        <v>119</v>
      </c>
      <c r="C143" s="34" t="s">
        <v>32</v>
      </c>
      <c r="D143" s="35">
        <v>3</v>
      </c>
      <c r="E143" s="36"/>
      <c r="F143" s="37"/>
      <c r="G143" s="38"/>
    </row>
    <row r="144" spans="1:8" s="25" customFormat="1" ht="112.5">
      <c r="A144" s="32" t="s">
        <v>197</v>
      </c>
      <c r="B144" s="33" t="s">
        <v>120</v>
      </c>
      <c r="C144" s="34" t="s">
        <v>32</v>
      </c>
      <c r="D144" s="35">
        <v>2</v>
      </c>
      <c r="E144" s="36"/>
      <c r="F144" s="37"/>
      <c r="G144" s="38"/>
    </row>
    <row r="145" spans="1:8" s="25" customFormat="1" ht="112.5">
      <c r="A145" s="32" t="s">
        <v>196</v>
      </c>
      <c r="B145" s="33" t="s">
        <v>121</v>
      </c>
      <c r="C145" s="34" t="s">
        <v>32</v>
      </c>
      <c r="D145" s="35">
        <v>2</v>
      </c>
      <c r="E145" s="36"/>
      <c r="F145" s="37"/>
      <c r="G145" s="38"/>
    </row>
    <row r="146" spans="1:8" s="25" customFormat="1" ht="33.75">
      <c r="A146" s="32" t="s">
        <v>391</v>
      </c>
      <c r="B146" s="33" t="s">
        <v>155</v>
      </c>
      <c r="C146" s="34" t="s">
        <v>34</v>
      </c>
      <c r="D146" s="35">
        <v>186.86</v>
      </c>
      <c r="E146" s="36"/>
      <c r="F146" s="37"/>
      <c r="G146" s="38"/>
    </row>
    <row r="147" spans="1:8" s="25" customFormat="1" ht="22.5">
      <c r="A147" s="32" t="s">
        <v>392</v>
      </c>
      <c r="B147" s="33" t="s">
        <v>156</v>
      </c>
      <c r="C147" s="34" t="s">
        <v>32</v>
      </c>
      <c r="D147" s="35">
        <v>34</v>
      </c>
      <c r="E147" s="36"/>
      <c r="F147" s="37"/>
      <c r="G147" s="38"/>
    </row>
    <row r="148" spans="1:8" s="25" customFormat="1" ht="22.5">
      <c r="A148" s="32" t="s">
        <v>393</v>
      </c>
      <c r="B148" s="33" t="s">
        <v>288</v>
      </c>
      <c r="C148" s="34" t="s">
        <v>32</v>
      </c>
      <c r="D148" s="35">
        <v>2</v>
      </c>
      <c r="E148" s="36"/>
      <c r="F148" s="37"/>
      <c r="G148" s="38"/>
    </row>
    <row r="149" spans="1:8" s="25" customFormat="1" ht="22.5">
      <c r="A149" s="32" t="s">
        <v>394</v>
      </c>
      <c r="B149" s="33" t="s">
        <v>226</v>
      </c>
      <c r="C149" s="34" t="s">
        <v>32</v>
      </c>
      <c r="D149" s="35">
        <v>32</v>
      </c>
      <c r="E149" s="36"/>
      <c r="F149" s="37"/>
      <c r="G149" s="38"/>
    </row>
    <row r="150" spans="1:8" s="25" customFormat="1" ht="33.75">
      <c r="A150" s="32" t="s">
        <v>395</v>
      </c>
      <c r="B150" s="33" t="s">
        <v>157</v>
      </c>
      <c r="C150" s="34" t="s">
        <v>32</v>
      </c>
      <c r="D150" s="35">
        <v>34</v>
      </c>
      <c r="E150" s="36"/>
      <c r="F150" s="37"/>
      <c r="G150" s="38"/>
    </row>
    <row r="151" spans="1:8" s="25" customFormat="1" ht="22.5">
      <c r="A151" s="32" t="s">
        <v>396</v>
      </c>
      <c r="B151" s="33" t="s">
        <v>49</v>
      </c>
      <c r="C151" s="34" t="s">
        <v>31</v>
      </c>
      <c r="D151" s="35">
        <v>14.13</v>
      </c>
      <c r="E151" s="36"/>
      <c r="F151" s="37"/>
      <c r="G151" s="38"/>
    </row>
    <row r="152" spans="1:8" s="25" customFormat="1" ht="33.75">
      <c r="A152" s="32" t="s">
        <v>397</v>
      </c>
      <c r="B152" s="33" t="s">
        <v>152</v>
      </c>
      <c r="C152" s="34" t="s">
        <v>31</v>
      </c>
      <c r="D152" s="35">
        <v>60</v>
      </c>
      <c r="E152" s="36"/>
      <c r="F152" s="37"/>
      <c r="G152" s="38"/>
    </row>
    <row r="153" spans="1:8" s="25" customFormat="1" ht="45">
      <c r="A153" s="32" t="s">
        <v>398</v>
      </c>
      <c r="B153" s="33" t="s">
        <v>139</v>
      </c>
      <c r="C153" s="34" t="s">
        <v>31</v>
      </c>
      <c r="D153" s="35">
        <v>31.08</v>
      </c>
      <c r="E153" s="36"/>
      <c r="F153" s="40"/>
      <c r="G153" s="38"/>
    </row>
    <row r="154" spans="1:8" s="25" customFormat="1" ht="56.25">
      <c r="A154" s="32" t="s">
        <v>399</v>
      </c>
      <c r="B154" s="33" t="s">
        <v>140</v>
      </c>
      <c r="C154" s="34" t="s">
        <v>31</v>
      </c>
      <c r="D154" s="35">
        <v>46.61</v>
      </c>
      <c r="E154" s="36"/>
      <c r="F154" s="37"/>
      <c r="G154" s="38"/>
    </row>
    <row r="155" spans="1:8" s="25" customFormat="1" ht="33.75">
      <c r="A155" s="32" t="s">
        <v>220</v>
      </c>
      <c r="B155" s="33" t="s">
        <v>126</v>
      </c>
      <c r="C155" s="34" t="s">
        <v>31</v>
      </c>
      <c r="D155" s="35">
        <v>124.30999999999999</v>
      </c>
      <c r="E155" s="36"/>
      <c r="F155" s="40"/>
      <c r="G155" s="38"/>
    </row>
    <row r="156" spans="1:8" s="25" customFormat="1" ht="33.75">
      <c r="A156" s="32" t="s">
        <v>400</v>
      </c>
      <c r="B156" s="33" t="s">
        <v>127</v>
      </c>
      <c r="C156" s="34" t="s">
        <v>33</v>
      </c>
      <c r="D156" s="35">
        <v>994.4799999999999</v>
      </c>
      <c r="E156" s="36"/>
      <c r="F156" s="37"/>
      <c r="G156" s="38"/>
    </row>
    <row r="157" spans="1:8">
      <c r="A157" s="23" t="s">
        <v>72</v>
      </c>
      <c r="B157" s="39" t="s">
        <v>45</v>
      </c>
      <c r="C157" s="39"/>
      <c r="D157" s="39"/>
      <c r="E157" s="39"/>
      <c r="F157" s="39"/>
      <c r="G157" s="24">
        <f>ROUND(SUM(G158,G173,G187,G199),2)</f>
        <v>0</v>
      </c>
    </row>
    <row r="158" spans="1:8" s="25" customFormat="1">
      <c r="A158" s="26" t="s">
        <v>73</v>
      </c>
      <c r="B158" s="27" t="s">
        <v>43</v>
      </c>
      <c r="C158" s="28"/>
      <c r="D158" s="29"/>
      <c r="E158" s="30"/>
      <c r="F158" s="31"/>
      <c r="G158" s="30">
        <f>ROUND(SUM(G159:G172),2)</f>
        <v>0</v>
      </c>
    </row>
    <row r="159" spans="1:8" s="59" customFormat="1" ht="22.5">
      <c r="A159" s="32" t="s">
        <v>401</v>
      </c>
      <c r="B159" s="69" t="s">
        <v>107</v>
      </c>
      <c r="C159" s="70" t="s">
        <v>34</v>
      </c>
      <c r="D159" s="71">
        <v>872.82</v>
      </c>
      <c r="E159" s="62"/>
      <c r="F159" s="37"/>
      <c r="G159" s="61"/>
      <c r="H159" s="60"/>
    </row>
    <row r="160" spans="1:8" s="59" customFormat="1" ht="45">
      <c r="A160" s="32" t="s">
        <v>402</v>
      </c>
      <c r="B160" s="69" t="s">
        <v>153</v>
      </c>
      <c r="C160" s="70" t="s">
        <v>31</v>
      </c>
      <c r="D160" s="71">
        <v>883.25</v>
      </c>
      <c r="E160" s="62"/>
      <c r="F160" s="37"/>
      <c r="G160" s="61"/>
      <c r="H160" s="60"/>
    </row>
    <row r="161" spans="1:8" s="59" customFormat="1" ht="33.75">
      <c r="A161" s="32" t="s">
        <v>403</v>
      </c>
      <c r="B161" s="69" t="s">
        <v>158</v>
      </c>
      <c r="C161" s="70" t="s">
        <v>34</v>
      </c>
      <c r="D161" s="71">
        <v>102.68</v>
      </c>
      <c r="E161" s="62"/>
      <c r="F161" s="37"/>
      <c r="G161" s="61"/>
      <c r="H161" s="60"/>
    </row>
    <row r="162" spans="1:8" s="59" customFormat="1" ht="33.75">
      <c r="A162" s="32" t="s">
        <v>404</v>
      </c>
      <c r="B162" s="69" t="s">
        <v>243</v>
      </c>
      <c r="C162" s="70" t="s">
        <v>34</v>
      </c>
      <c r="D162" s="71">
        <v>361.11</v>
      </c>
      <c r="E162" s="62"/>
      <c r="F162" s="37"/>
      <c r="G162" s="61"/>
      <c r="H162" s="60"/>
    </row>
    <row r="163" spans="1:8" s="59" customFormat="1" ht="33.75">
      <c r="A163" s="32" t="s">
        <v>405</v>
      </c>
      <c r="B163" s="69" t="s">
        <v>244</v>
      </c>
      <c r="C163" s="70" t="s">
        <v>34</v>
      </c>
      <c r="D163" s="71">
        <v>24</v>
      </c>
      <c r="E163" s="62"/>
      <c r="F163" s="37"/>
      <c r="G163" s="61"/>
      <c r="H163" s="60"/>
    </row>
    <row r="164" spans="1:8" s="59" customFormat="1" ht="33.75">
      <c r="A164" s="32" t="s">
        <v>406</v>
      </c>
      <c r="B164" s="69" t="s">
        <v>312</v>
      </c>
      <c r="C164" s="70" t="s">
        <v>34</v>
      </c>
      <c r="D164" s="71">
        <v>349.03</v>
      </c>
      <c r="E164" s="62"/>
      <c r="F164" s="37"/>
      <c r="G164" s="61"/>
      <c r="H164" s="60"/>
    </row>
    <row r="165" spans="1:8" s="59" customFormat="1" ht="33.75">
      <c r="A165" s="32" t="s">
        <v>407</v>
      </c>
      <c r="B165" s="69" t="s">
        <v>313</v>
      </c>
      <c r="C165" s="70" t="s">
        <v>34</v>
      </c>
      <c r="D165" s="71">
        <v>12</v>
      </c>
      <c r="E165" s="62"/>
      <c r="F165" s="37"/>
      <c r="G165" s="61"/>
      <c r="H165" s="60"/>
    </row>
    <row r="166" spans="1:8" s="59" customFormat="1" ht="135">
      <c r="A166" s="32" t="s">
        <v>408</v>
      </c>
      <c r="B166" s="69" t="s">
        <v>315</v>
      </c>
      <c r="C166" s="70" t="s">
        <v>34</v>
      </c>
      <c r="D166" s="71">
        <v>24</v>
      </c>
      <c r="E166" s="62"/>
      <c r="F166" s="37"/>
      <c r="G166" s="61"/>
      <c r="H166" s="60"/>
    </row>
    <row r="167" spans="1:8" s="59" customFormat="1" ht="22.5">
      <c r="A167" s="32" t="s">
        <v>409</v>
      </c>
      <c r="B167" s="69" t="s">
        <v>49</v>
      </c>
      <c r="C167" s="70" t="s">
        <v>31</v>
      </c>
      <c r="D167" s="71">
        <v>73.319999999999993</v>
      </c>
      <c r="E167" s="62"/>
      <c r="F167" s="37"/>
      <c r="G167" s="61"/>
      <c r="H167" s="60"/>
    </row>
    <row r="168" spans="1:8" s="25" customFormat="1" ht="33.75">
      <c r="A168" s="32" t="s">
        <v>410</v>
      </c>
      <c r="B168" s="69" t="s">
        <v>152</v>
      </c>
      <c r="C168" s="70" t="s">
        <v>31</v>
      </c>
      <c r="D168" s="71">
        <v>354.16</v>
      </c>
      <c r="E168" s="36"/>
      <c r="F168" s="37"/>
      <c r="G168" s="38"/>
    </row>
    <row r="169" spans="1:8" s="25" customFormat="1" ht="45">
      <c r="A169" s="32" t="s">
        <v>411</v>
      </c>
      <c r="B169" s="69" t="s">
        <v>139</v>
      </c>
      <c r="C169" s="70" t="s">
        <v>31</v>
      </c>
      <c r="D169" s="71">
        <v>162.6</v>
      </c>
      <c r="E169" s="36"/>
      <c r="F169" s="37"/>
      <c r="G169" s="38"/>
    </row>
    <row r="170" spans="1:8" s="25" customFormat="1" ht="56.25">
      <c r="A170" s="32" t="s">
        <v>412</v>
      </c>
      <c r="B170" s="69" t="s">
        <v>140</v>
      </c>
      <c r="C170" s="70" t="s">
        <v>31</v>
      </c>
      <c r="D170" s="71">
        <v>243.89</v>
      </c>
      <c r="E170" s="36"/>
      <c r="F170" s="37"/>
      <c r="G170" s="38"/>
    </row>
    <row r="171" spans="1:8" s="25" customFormat="1" ht="33.75">
      <c r="A171" s="32" t="s">
        <v>413</v>
      </c>
      <c r="B171" s="69" t="s">
        <v>126</v>
      </c>
      <c r="C171" s="70" t="s">
        <v>31</v>
      </c>
      <c r="D171" s="71">
        <v>720.65</v>
      </c>
      <c r="E171" s="36"/>
      <c r="F171" s="40"/>
      <c r="G171" s="38"/>
    </row>
    <row r="172" spans="1:8" s="25" customFormat="1" ht="33.75">
      <c r="A172" s="32" t="s">
        <v>414</v>
      </c>
      <c r="B172" s="69" t="s">
        <v>127</v>
      </c>
      <c r="C172" s="70" t="s">
        <v>33</v>
      </c>
      <c r="D172" s="71">
        <v>5765.2</v>
      </c>
      <c r="E172" s="36"/>
      <c r="F172" s="37"/>
      <c r="G172" s="38"/>
    </row>
    <row r="173" spans="1:8" s="25" customFormat="1">
      <c r="A173" s="26" t="s">
        <v>74</v>
      </c>
      <c r="B173" s="27" t="s">
        <v>46</v>
      </c>
      <c r="C173" s="28"/>
      <c r="D173" s="29"/>
      <c r="E173" s="30"/>
      <c r="F173" s="31"/>
      <c r="G173" s="30">
        <f>ROUND(SUM(G174:G186),2)</f>
        <v>0</v>
      </c>
    </row>
    <row r="174" spans="1:8" s="59" customFormat="1" ht="22.5">
      <c r="A174" s="32" t="s">
        <v>415</v>
      </c>
      <c r="B174" s="69" t="s">
        <v>107</v>
      </c>
      <c r="C174" s="70" t="s">
        <v>34</v>
      </c>
      <c r="D174" s="71">
        <v>186.86</v>
      </c>
      <c r="E174" s="62"/>
      <c r="F174" s="37"/>
      <c r="G174" s="61"/>
      <c r="H174" s="60"/>
    </row>
    <row r="175" spans="1:8" s="25" customFormat="1" ht="45">
      <c r="A175" s="32" t="s">
        <v>416</v>
      </c>
      <c r="B175" s="69" t="s">
        <v>153</v>
      </c>
      <c r="C175" s="70" t="s">
        <v>31</v>
      </c>
      <c r="D175" s="71">
        <v>113.01</v>
      </c>
      <c r="E175" s="36"/>
      <c r="F175" s="37"/>
      <c r="G175" s="38"/>
    </row>
    <row r="176" spans="1:8" s="25" customFormat="1" ht="45">
      <c r="A176" s="32" t="s">
        <v>417</v>
      </c>
      <c r="B176" s="69" t="s">
        <v>139</v>
      </c>
      <c r="C176" s="70" t="s">
        <v>31</v>
      </c>
      <c r="D176" s="71">
        <v>113.01</v>
      </c>
      <c r="E176" s="36"/>
      <c r="F176" s="37"/>
      <c r="G176" s="38"/>
    </row>
    <row r="177" spans="1:7" s="25" customFormat="1" ht="22.5">
      <c r="A177" s="32" t="s">
        <v>418</v>
      </c>
      <c r="B177" s="69" t="s">
        <v>299</v>
      </c>
      <c r="C177" s="70" t="s">
        <v>32</v>
      </c>
      <c r="D177" s="71">
        <v>1</v>
      </c>
      <c r="E177" s="36"/>
      <c r="F177" s="37"/>
      <c r="G177" s="38"/>
    </row>
    <row r="178" spans="1:7" s="25" customFormat="1" ht="22.5">
      <c r="A178" s="32" t="s">
        <v>419</v>
      </c>
      <c r="B178" s="69" t="s">
        <v>245</v>
      </c>
      <c r="C178" s="70" t="s">
        <v>32</v>
      </c>
      <c r="D178" s="71">
        <v>33</v>
      </c>
      <c r="E178" s="36"/>
      <c r="F178" s="37"/>
      <c r="G178" s="38"/>
    </row>
    <row r="179" spans="1:7" s="25" customFormat="1" ht="22.5">
      <c r="A179" s="32" t="s">
        <v>420</v>
      </c>
      <c r="B179" s="69" t="s">
        <v>57</v>
      </c>
      <c r="C179" s="70" t="s">
        <v>32</v>
      </c>
      <c r="D179" s="71">
        <v>34</v>
      </c>
      <c r="E179" s="36"/>
      <c r="F179" s="37"/>
      <c r="G179" s="38"/>
    </row>
    <row r="180" spans="1:7" s="25" customFormat="1" ht="22.5">
      <c r="A180" s="32" t="s">
        <v>421</v>
      </c>
      <c r="B180" s="69" t="s">
        <v>51</v>
      </c>
      <c r="C180" s="70" t="s">
        <v>32</v>
      </c>
      <c r="D180" s="71">
        <v>34</v>
      </c>
      <c r="E180" s="36"/>
      <c r="F180" s="37"/>
      <c r="G180" s="38"/>
    </row>
    <row r="181" spans="1:7" s="25" customFormat="1" ht="22.5">
      <c r="A181" s="32" t="s">
        <v>422</v>
      </c>
      <c r="B181" s="69" t="s">
        <v>78</v>
      </c>
      <c r="C181" s="70" t="s">
        <v>32</v>
      </c>
      <c r="D181" s="71">
        <v>34</v>
      </c>
      <c r="E181" s="36"/>
      <c r="F181" s="37"/>
      <c r="G181" s="38"/>
    </row>
    <row r="182" spans="1:7" s="25" customFormat="1" ht="22.5">
      <c r="A182" s="32" t="s">
        <v>423</v>
      </c>
      <c r="B182" s="69" t="s">
        <v>52</v>
      </c>
      <c r="C182" s="70" t="s">
        <v>34</v>
      </c>
      <c r="D182" s="71">
        <v>186.86</v>
      </c>
      <c r="E182" s="36"/>
      <c r="F182" s="37"/>
      <c r="G182" s="38"/>
    </row>
    <row r="183" spans="1:7" s="25" customFormat="1" ht="22.5">
      <c r="A183" s="32" t="s">
        <v>424</v>
      </c>
      <c r="B183" s="69" t="s">
        <v>55</v>
      </c>
      <c r="C183" s="70" t="s">
        <v>32</v>
      </c>
      <c r="D183" s="71">
        <v>34</v>
      </c>
      <c r="E183" s="36"/>
      <c r="F183" s="37"/>
      <c r="G183" s="38"/>
    </row>
    <row r="184" spans="1:7" s="25" customFormat="1" ht="22.5">
      <c r="A184" s="32" t="s">
        <v>425</v>
      </c>
      <c r="B184" s="69" t="s">
        <v>54</v>
      </c>
      <c r="C184" s="70" t="s">
        <v>32</v>
      </c>
      <c r="D184" s="71">
        <v>34</v>
      </c>
      <c r="E184" s="36"/>
      <c r="F184" s="37"/>
      <c r="G184" s="38"/>
    </row>
    <row r="185" spans="1:7" s="25" customFormat="1" ht="22.5">
      <c r="A185" s="32" t="s">
        <v>426</v>
      </c>
      <c r="B185" s="69" t="s">
        <v>53</v>
      </c>
      <c r="C185" s="70" t="s">
        <v>32</v>
      </c>
      <c r="D185" s="71">
        <v>34</v>
      </c>
      <c r="E185" s="36"/>
      <c r="F185" s="37"/>
      <c r="G185" s="38"/>
    </row>
    <row r="186" spans="1:7" s="25" customFormat="1" ht="90">
      <c r="A186" s="32" t="s">
        <v>427</v>
      </c>
      <c r="B186" s="69" t="s">
        <v>300</v>
      </c>
      <c r="C186" s="70" t="s">
        <v>32</v>
      </c>
      <c r="D186" s="71">
        <v>34</v>
      </c>
      <c r="E186" s="36"/>
      <c r="F186" s="37"/>
      <c r="G186" s="38"/>
    </row>
    <row r="187" spans="1:7" s="25" customFormat="1">
      <c r="A187" s="26" t="s">
        <v>83</v>
      </c>
      <c r="B187" s="27" t="s">
        <v>47</v>
      </c>
      <c r="C187" s="28"/>
      <c r="D187" s="29"/>
      <c r="E187" s="30"/>
      <c r="F187" s="31"/>
      <c r="G187" s="30">
        <f>ROUND(SUM(G188:G198),2)</f>
        <v>0</v>
      </c>
    </row>
    <row r="188" spans="1:7" s="25" customFormat="1" ht="45">
      <c r="A188" s="32" t="s">
        <v>428</v>
      </c>
      <c r="B188" s="69" t="s">
        <v>153</v>
      </c>
      <c r="C188" s="70" t="s">
        <v>31</v>
      </c>
      <c r="D188" s="71">
        <v>123.85</v>
      </c>
      <c r="E188" s="36"/>
      <c r="F188" s="37"/>
      <c r="G188" s="38"/>
    </row>
    <row r="189" spans="1:7" s="25" customFormat="1" ht="45">
      <c r="A189" s="32" t="s">
        <v>429</v>
      </c>
      <c r="B189" s="69" t="s">
        <v>139</v>
      </c>
      <c r="C189" s="70" t="s">
        <v>31</v>
      </c>
      <c r="D189" s="71">
        <v>5.86</v>
      </c>
      <c r="E189" s="36"/>
      <c r="F189" s="37"/>
      <c r="G189" s="38"/>
    </row>
    <row r="190" spans="1:7" s="25" customFormat="1" ht="33.75">
      <c r="A190" s="32" t="s">
        <v>430</v>
      </c>
      <c r="B190" s="69" t="s">
        <v>108</v>
      </c>
      <c r="C190" s="70" t="s">
        <v>30</v>
      </c>
      <c r="D190" s="71">
        <v>59.87</v>
      </c>
      <c r="E190" s="36"/>
      <c r="F190" s="37"/>
      <c r="G190" s="38"/>
    </row>
    <row r="191" spans="1:7" s="25" customFormat="1" ht="33.75">
      <c r="A191" s="32" t="s">
        <v>431</v>
      </c>
      <c r="B191" s="69" t="s">
        <v>94</v>
      </c>
      <c r="C191" s="70" t="s">
        <v>30</v>
      </c>
      <c r="D191" s="71">
        <v>70.37</v>
      </c>
      <c r="E191" s="36"/>
      <c r="F191" s="37"/>
      <c r="G191" s="38"/>
    </row>
    <row r="192" spans="1:7" s="25" customFormat="1" ht="33.75">
      <c r="A192" s="32" t="s">
        <v>432</v>
      </c>
      <c r="B192" s="69" t="s">
        <v>96</v>
      </c>
      <c r="C192" s="70" t="s">
        <v>30</v>
      </c>
      <c r="D192" s="71">
        <v>33.15</v>
      </c>
      <c r="E192" s="36"/>
      <c r="F192" s="37"/>
      <c r="G192" s="38"/>
    </row>
    <row r="193" spans="1:7" s="25" customFormat="1" ht="33.75">
      <c r="A193" s="32" t="s">
        <v>433</v>
      </c>
      <c r="B193" s="69" t="s">
        <v>92</v>
      </c>
      <c r="C193" s="70" t="s">
        <v>42</v>
      </c>
      <c r="D193" s="71">
        <v>1199.76</v>
      </c>
      <c r="E193" s="36"/>
      <c r="F193" s="37"/>
      <c r="G193" s="38"/>
    </row>
    <row r="194" spans="1:7" s="25" customFormat="1" ht="22.5">
      <c r="A194" s="32" t="s">
        <v>434</v>
      </c>
      <c r="B194" s="69" t="s">
        <v>95</v>
      </c>
      <c r="C194" s="70" t="s">
        <v>31</v>
      </c>
      <c r="D194" s="71">
        <v>15.54</v>
      </c>
      <c r="E194" s="36"/>
      <c r="F194" s="37"/>
      <c r="G194" s="38"/>
    </row>
    <row r="195" spans="1:7" s="25" customFormat="1" ht="22.5">
      <c r="A195" s="32" t="s">
        <v>435</v>
      </c>
      <c r="B195" s="69" t="s">
        <v>81</v>
      </c>
      <c r="C195" s="70" t="s">
        <v>30</v>
      </c>
      <c r="D195" s="71">
        <v>113.57</v>
      </c>
      <c r="E195" s="36"/>
      <c r="F195" s="37"/>
      <c r="G195" s="38"/>
    </row>
    <row r="196" spans="1:7" s="25" customFormat="1" ht="33.75">
      <c r="A196" s="32" t="s">
        <v>436</v>
      </c>
      <c r="B196" s="69" t="s">
        <v>97</v>
      </c>
      <c r="C196" s="70" t="s">
        <v>30</v>
      </c>
      <c r="D196" s="71">
        <v>113.57</v>
      </c>
      <c r="E196" s="36"/>
      <c r="F196" s="37"/>
      <c r="G196" s="38"/>
    </row>
    <row r="197" spans="1:7" s="25" customFormat="1" ht="33.75">
      <c r="A197" s="32" t="s">
        <v>437</v>
      </c>
      <c r="B197" s="69" t="s">
        <v>126</v>
      </c>
      <c r="C197" s="70" t="s">
        <v>31</v>
      </c>
      <c r="D197" s="71">
        <v>117.99</v>
      </c>
      <c r="E197" s="36"/>
      <c r="F197" s="40"/>
      <c r="G197" s="38"/>
    </row>
    <row r="198" spans="1:7" s="25" customFormat="1" ht="33.75">
      <c r="A198" s="32" t="s">
        <v>438</v>
      </c>
      <c r="B198" s="69" t="s">
        <v>127</v>
      </c>
      <c r="C198" s="70" t="s">
        <v>33</v>
      </c>
      <c r="D198" s="71">
        <v>943.92</v>
      </c>
      <c r="E198" s="36"/>
      <c r="F198" s="37"/>
      <c r="G198" s="38"/>
    </row>
    <row r="199" spans="1:7" s="25" customFormat="1">
      <c r="A199" s="26" t="s">
        <v>84</v>
      </c>
      <c r="B199" s="27" t="s">
        <v>48</v>
      </c>
      <c r="C199" s="28"/>
      <c r="D199" s="29"/>
      <c r="E199" s="30"/>
      <c r="F199" s="31"/>
      <c r="G199" s="30">
        <f>ROUND(SUM(G200:G242),2)</f>
        <v>0</v>
      </c>
    </row>
    <row r="200" spans="1:7" s="25" customFormat="1" ht="22.5">
      <c r="A200" s="32" t="s">
        <v>439</v>
      </c>
      <c r="B200" s="69" t="s">
        <v>111</v>
      </c>
      <c r="C200" s="70" t="s">
        <v>32</v>
      </c>
      <c r="D200" s="71">
        <v>12</v>
      </c>
      <c r="E200" s="36"/>
      <c r="F200" s="37"/>
      <c r="G200" s="38"/>
    </row>
    <row r="201" spans="1:7" s="25" customFormat="1" ht="22.5">
      <c r="A201" s="32" t="s">
        <v>440</v>
      </c>
      <c r="B201" s="69" t="s">
        <v>113</v>
      </c>
      <c r="C201" s="70" t="s">
        <v>32</v>
      </c>
      <c r="D201" s="71">
        <v>12</v>
      </c>
      <c r="E201" s="36"/>
      <c r="F201" s="37"/>
      <c r="G201" s="38"/>
    </row>
    <row r="202" spans="1:7" s="25" customFormat="1" ht="22.5">
      <c r="A202" s="32" t="s">
        <v>441</v>
      </c>
      <c r="B202" s="69" t="s">
        <v>246</v>
      </c>
      <c r="C202" s="70" t="s">
        <v>32</v>
      </c>
      <c r="D202" s="71">
        <v>18</v>
      </c>
      <c r="E202" s="36"/>
      <c r="F202" s="37"/>
      <c r="G202" s="38"/>
    </row>
    <row r="203" spans="1:7" s="25" customFormat="1" ht="22.5">
      <c r="A203" s="32" t="s">
        <v>442</v>
      </c>
      <c r="B203" s="69" t="s">
        <v>247</v>
      </c>
      <c r="C203" s="70" t="s">
        <v>32</v>
      </c>
      <c r="D203" s="71">
        <v>18</v>
      </c>
      <c r="E203" s="36"/>
      <c r="F203" s="37"/>
      <c r="G203" s="38"/>
    </row>
    <row r="204" spans="1:7" s="25" customFormat="1" ht="22.5">
      <c r="A204" s="32" t="s">
        <v>443</v>
      </c>
      <c r="B204" s="69" t="s">
        <v>248</v>
      </c>
      <c r="C204" s="70" t="s">
        <v>32</v>
      </c>
      <c r="D204" s="71">
        <v>2</v>
      </c>
      <c r="E204" s="36"/>
      <c r="F204" s="37"/>
      <c r="G204" s="38"/>
    </row>
    <row r="205" spans="1:7" s="25" customFormat="1" ht="22.5">
      <c r="A205" s="32" t="s">
        <v>444</v>
      </c>
      <c r="B205" s="69" t="s">
        <v>249</v>
      </c>
      <c r="C205" s="70" t="s">
        <v>32</v>
      </c>
      <c r="D205" s="71">
        <v>2</v>
      </c>
      <c r="E205" s="36"/>
      <c r="F205" s="37"/>
      <c r="G205" s="38"/>
    </row>
    <row r="206" spans="1:7" s="25" customFormat="1" ht="22.5">
      <c r="A206" s="32" t="s">
        <v>445</v>
      </c>
      <c r="B206" s="69" t="s">
        <v>301</v>
      </c>
      <c r="C206" s="70" t="s">
        <v>32</v>
      </c>
      <c r="D206" s="71">
        <v>3</v>
      </c>
      <c r="E206" s="36"/>
      <c r="F206" s="37"/>
      <c r="G206" s="38"/>
    </row>
    <row r="207" spans="1:7" s="25" customFormat="1" ht="22.5">
      <c r="A207" s="32" t="s">
        <v>446</v>
      </c>
      <c r="B207" s="69" t="s">
        <v>302</v>
      </c>
      <c r="C207" s="70" t="s">
        <v>32</v>
      </c>
      <c r="D207" s="71">
        <v>3</v>
      </c>
      <c r="E207" s="36"/>
      <c r="F207" s="37"/>
      <c r="G207" s="38"/>
    </row>
    <row r="208" spans="1:7" s="25" customFormat="1" ht="22.5">
      <c r="A208" s="32" t="s">
        <v>447</v>
      </c>
      <c r="B208" s="69" t="s">
        <v>303</v>
      </c>
      <c r="C208" s="70" t="s">
        <v>32</v>
      </c>
      <c r="D208" s="71">
        <v>1</v>
      </c>
      <c r="E208" s="36"/>
      <c r="F208" s="37"/>
      <c r="G208" s="38"/>
    </row>
    <row r="209" spans="1:7" s="25" customFormat="1" ht="22.5">
      <c r="A209" s="32" t="s">
        <v>448</v>
      </c>
      <c r="B209" s="69" t="s">
        <v>304</v>
      </c>
      <c r="C209" s="70" t="s">
        <v>32</v>
      </c>
      <c r="D209" s="71">
        <v>1</v>
      </c>
      <c r="E209" s="36"/>
      <c r="F209" s="37"/>
      <c r="G209" s="38"/>
    </row>
    <row r="210" spans="1:7" s="25" customFormat="1" ht="33.75">
      <c r="A210" s="32" t="s">
        <v>449</v>
      </c>
      <c r="B210" s="69" t="s">
        <v>316</v>
      </c>
      <c r="C210" s="70" t="s">
        <v>32</v>
      </c>
      <c r="D210" s="71">
        <v>4</v>
      </c>
      <c r="E210" s="36"/>
      <c r="F210" s="37"/>
      <c r="G210" s="38"/>
    </row>
    <row r="211" spans="1:7" s="25" customFormat="1" ht="22.5">
      <c r="A211" s="32" t="s">
        <v>450</v>
      </c>
      <c r="B211" s="69" t="s">
        <v>317</v>
      </c>
      <c r="C211" s="70" t="s">
        <v>32</v>
      </c>
      <c r="D211" s="71">
        <v>4</v>
      </c>
      <c r="E211" s="36"/>
      <c r="F211" s="37"/>
      <c r="G211" s="38"/>
    </row>
    <row r="212" spans="1:7" s="25" customFormat="1" ht="33.75">
      <c r="A212" s="32" t="s">
        <v>451</v>
      </c>
      <c r="B212" s="69" t="s">
        <v>227</v>
      </c>
      <c r="C212" s="70" t="s">
        <v>32</v>
      </c>
      <c r="D212" s="71">
        <v>2</v>
      </c>
      <c r="E212" s="36"/>
      <c r="F212" s="37"/>
      <c r="G212" s="38"/>
    </row>
    <row r="213" spans="1:7" s="25" customFormat="1" ht="22.5">
      <c r="A213" s="32" t="s">
        <v>452</v>
      </c>
      <c r="B213" s="69" t="s">
        <v>250</v>
      </c>
      <c r="C213" s="70" t="s">
        <v>32</v>
      </c>
      <c r="D213" s="71">
        <v>1</v>
      </c>
      <c r="E213" s="36"/>
      <c r="F213" s="37"/>
      <c r="G213" s="38"/>
    </row>
    <row r="214" spans="1:7" s="25" customFormat="1" ht="22.5">
      <c r="A214" s="32" t="s">
        <v>453</v>
      </c>
      <c r="B214" s="69" t="s">
        <v>251</v>
      </c>
      <c r="C214" s="70" t="s">
        <v>32</v>
      </c>
      <c r="D214" s="71">
        <v>6</v>
      </c>
      <c r="E214" s="36"/>
      <c r="F214" s="37"/>
      <c r="G214" s="38"/>
    </row>
    <row r="215" spans="1:7" s="25" customFormat="1" ht="22.5">
      <c r="A215" s="32" t="s">
        <v>454</v>
      </c>
      <c r="B215" s="69" t="s">
        <v>252</v>
      </c>
      <c r="C215" s="70" t="s">
        <v>32</v>
      </c>
      <c r="D215" s="71">
        <v>2</v>
      </c>
      <c r="E215" s="36"/>
      <c r="F215" s="37"/>
      <c r="G215" s="38"/>
    </row>
    <row r="216" spans="1:7" s="25" customFormat="1" ht="22.5">
      <c r="A216" s="32" t="s">
        <v>455</v>
      </c>
      <c r="B216" s="69" t="s">
        <v>305</v>
      </c>
      <c r="C216" s="70" t="s">
        <v>32</v>
      </c>
      <c r="D216" s="71">
        <v>1</v>
      </c>
      <c r="E216" s="36"/>
      <c r="F216" s="37"/>
      <c r="G216" s="38"/>
    </row>
    <row r="217" spans="1:7" s="25" customFormat="1" ht="22.5">
      <c r="A217" s="32" t="s">
        <v>456</v>
      </c>
      <c r="B217" s="69" t="s">
        <v>321</v>
      </c>
      <c r="C217" s="70" t="s">
        <v>32</v>
      </c>
      <c r="D217" s="71">
        <v>1</v>
      </c>
      <c r="E217" s="36"/>
      <c r="F217" s="37"/>
      <c r="G217" s="38"/>
    </row>
    <row r="218" spans="1:7" s="25" customFormat="1" ht="22.5">
      <c r="A218" s="32" t="s">
        <v>457</v>
      </c>
      <c r="B218" s="69" t="s">
        <v>320</v>
      </c>
      <c r="C218" s="70" t="s">
        <v>32</v>
      </c>
      <c r="D218" s="71">
        <v>1</v>
      </c>
      <c r="E218" s="36"/>
      <c r="F218" s="37"/>
      <c r="G218" s="38"/>
    </row>
    <row r="219" spans="1:7" s="25" customFormat="1" ht="22.5">
      <c r="A219" s="32" t="s">
        <v>458</v>
      </c>
      <c r="B219" s="69" t="s">
        <v>318</v>
      </c>
      <c r="C219" s="70" t="s">
        <v>32</v>
      </c>
      <c r="D219" s="71">
        <v>1</v>
      </c>
      <c r="E219" s="36"/>
      <c r="F219" s="37"/>
      <c r="G219" s="38"/>
    </row>
    <row r="220" spans="1:7" s="25" customFormat="1" ht="22.5">
      <c r="A220" s="32" t="s">
        <v>459</v>
      </c>
      <c r="B220" s="69" t="s">
        <v>319</v>
      </c>
      <c r="C220" s="70" t="s">
        <v>32</v>
      </c>
      <c r="D220" s="71">
        <v>1</v>
      </c>
      <c r="E220" s="36"/>
      <c r="F220" s="37"/>
      <c r="G220" s="38"/>
    </row>
    <row r="221" spans="1:7" s="25" customFormat="1" ht="22.5">
      <c r="A221" s="32" t="s">
        <v>460</v>
      </c>
      <c r="B221" s="69" t="s">
        <v>253</v>
      </c>
      <c r="C221" s="70" t="s">
        <v>32</v>
      </c>
      <c r="D221" s="71">
        <v>1</v>
      </c>
      <c r="E221" s="36"/>
      <c r="F221" s="37"/>
      <c r="G221" s="38"/>
    </row>
    <row r="222" spans="1:7" s="25" customFormat="1" ht="22.5">
      <c r="A222" s="32" t="s">
        <v>461</v>
      </c>
      <c r="B222" s="69" t="s">
        <v>306</v>
      </c>
      <c r="C222" s="70" t="s">
        <v>32</v>
      </c>
      <c r="D222" s="71">
        <v>1</v>
      </c>
      <c r="E222" s="36"/>
      <c r="F222" s="37"/>
      <c r="G222" s="38"/>
    </row>
    <row r="223" spans="1:7" s="25" customFormat="1" ht="22.5">
      <c r="A223" s="32" t="s">
        <v>462</v>
      </c>
      <c r="B223" s="69" t="s">
        <v>311</v>
      </c>
      <c r="C223" s="70" t="s">
        <v>32</v>
      </c>
      <c r="D223" s="71">
        <v>1</v>
      </c>
      <c r="E223" s="36"/>
      <c r="F223" s="37"/>
      <c r="G223" s="38"/>
    </row>
    <row r="224" spans="1:7" s="25" customFormat="1" ht="33.75">
      <c r="A224" s="32" t="s">
        <v>463</v>
      </c>
      <c r="B224" s="69" t="s">
        <v>88</v>
      </c>
      <c r="C224" s="70" t="s">
        <v>32</v>
      </c>
      <c r="D224" s="71">
        <v>1</v>
      </c>
      <c r="E224" s="36"/>
      <c r="F224" s="37"/>
      <c r="G224" s="38"/>
    </row>
    <row r="225" spans="1:7" s="25" customFormat="1" ht="33.75">
      <c r="A225" s="32" t="s">
        <v>464</v>
      </c>
      <c r="B225" s="69" t="s">
        <v>56</v>
      </c>
      <c r="C225" s="70" t="s">
        <v>32</v>
      </c>
      <c r="D225" s="71">
        <v>10</v>
      </c>
      <c r="E225" s="36"/>
      <c r="F225" s="37"/>
      <c r="G225" s="38"/>
    </row>
    <row r="226" spans="1:7" s="25" customFormat="1" ht="33.75">
      <c r="A226" s="32" t="s">
        <v>465</v>
      </c>
      <c r="B226" s="69" t="s">
        <v>254</v>
      </c>
      <c r="C226" s="70" t="s">
        <v>32</v>
      </c>
      <c r="D226" s="71">
        <v>5</v>
      </c>
      <c r="E226" s="36"/>
      <c r="F226" s="37"/>
      <c r="G226" s="38"/>
    </row>
    <row r="227" spans="1:7" s="25" customFormat="1" ht="33.75">
      <c r="A227" s="32" t="s">
        <v>466</v>
      </c>
      <c r="B227" s="69" t="s">
        <v>307</v>
      </c>
      <c r="C227" s="70" t="s">
        <v>32</v>
      </c>
      <c r="D227" s="71">
        <v>1</v>
      </c>
      <c r="E227" s="36"/>
      <c r="F227" s="37"/>
      <c r="G227" s="38"/>
    </row>
    <row r="228" spans="1:7" s="25" customFormat="1" ht="33.75">
      <c r="A228" s="32" t="s">
        <v>467</v>
      </c>
      <c r="B228" s="69" t="s">
        <v>308</v>
      </c>
      <c r="C228" s="70" t="s">
        <v>32</v>
      </c>
      <c r="D228" s="71">
        <v>1</v>
      </c>
      <c r="E228" s="36"/>
      <c r="F228" s="37"/>
      <c r="G228" s="38"/>
    </row>
    <row r="229" spans="1:7" s="25" customFormat="1" ht="45">
      <c r="A229" s="32" t="s">
        <v>468</v>
      </c>
      <c r="B229" s="69" t="s">
        <v>255</v>
      </c>
      <c r="C229" s="70" t="s">
        <v>32</v>
      </c>
      <c r="D229" s="71">
        <v>2</v>
      </c>
      <c r="E229" s="36"/>
      <c r="F229" s="67"/>
      <c r="G229" s="38"/>
    </row>
    <row r="230" spans="1:7" s="25" customFormat="1" ht="33.75">
      <c r="A230" s="32" t="s">
        <v>469</v>
      </c>
      <c r="B230" s="69" t="s">
        <v>256</v>
      </c>
      <c r="C230" s="70" t="s">
        <v>32</v>
      </c>
      <c r="D230" s="71">
        <v>2</v>
      </c>
      <c r="E230" s="36"/>
      <c r="F230" s="67"/>
      <c r="G230" s="38"/>
    </row>
    <row r="231" spans="1:7" s="25" customFormat="1" ht="23.25">
      <c r="A231" s="32" t="s">
        <v>470</v>
      </c>
      <c r="B231" s="69" t="s">
        <v>257</v>
      </c>
      <c r="C231" s="70" t="s">
        <v>34</v>
      </c>
      <c r="D231" s="71">
        <v>6</v>
      </c>
      <c r="E231" s="36"/>
      <c r="F231" s="67"/>
      <c r="G231" s="38"/>
    </row>
    <row r="232" spans="1:7" s="25" customFormat="1" ht="23.25">
      <c r="A232" s="32" t="s">
        <v>471</v>
      </c>
      <c r="B232" s="69" t="s">
        <v>258</v>
      </c>
      <c r="C232" s="70" t="s">
        <v>32</v>
      </c>
      <c r="D232" s="71">
        <v>2</v>
      </c>
      <c r="E232" s="36"/>
      <c r="F232" s="67"/>
      <c r="G232" s="38"/>
    </row>
    <row r="233" spans="1:7" s="25" customFormat="1" ht="33.75">
      <c r="A233" s="32" t="s">
        <v>472</v>
      </c>
      <c r="B233" s="69" t="s">
        <v>314</v>
      </c>
      <c r="C233" s="70" t="s">
        <v>32</v>
      </c>
      <c r="D233" s="71">
        <v>1</v>
      </c>
      <c r="E233" s="36"/>
      <c r="F233" s="65"/>
      <c r="G233" s="38"/>
    </row>
    <row r="234" spans="1:7" s="25" customFormat="1" ht="22.5">
      <c r="A234" s="32" t="s">
        <v>473</v>
      </c>
      <c r="B234" s="69" t="s">
        <v>259</v>
      </c>
      <c r="C234" s="70" t="s">
        <v>32</v>
      </c>
      <c r="D234" s="71">
        <v>1</v>
      </c>
      <c r="E234" s="36"/>
      <c r="F234" s="65"/>
      <c r="G234" s="38"/>
    </row>
    <row r="235" spans="1:7" s="25" customFormat="1" ht="22.5">
      <c r="A235" s="32" t="s">
        <v>474</v>
      </c>
      <c r="B235" s="69" t="s">
        <v>309</v>
      </c>
      <c r="C235" s="70" t="s">
        <v>32</v>
      </c>
      <c r="D235" s="71">
        <v>1</v>
      </c>
      <c r="E235" s="36"/>
      <c r="F235" s="65"/>
      <c r="G235" s="38"/>
    </row>
    <row r="236" spans="1:7" s="25" customFormat="1" ht="22.5">
      <c r="A236" s="32" t="s">
        <v>475</v>
      </c>
      <c r="B236" s="69" t="s">
        <v>87</v>
      </c>
      <c r="C236" s="70" t="s">
        <v>32</v>
      </c>
      <c r="D236" s="71">
        <v>1</v>
      </c>
      <c r="E236" s="36"/>
      <c r="F236" s="37"/>
      <c r="G236" s="38"/>
    </row>
    <row r="237" spans="1:7" s="25" customFormat="1" ht="33.75">
      <c r="A237" s="32" t="s">
        <v>476</v>
      </c>
      <c r="B237" s="69" t="s">
        <v>98</v>
      </c>
      <c r="C237" s="70" t="s">
        <v>31</v>
      </c>
      <c r="D237" s="71">
        <v>0.62</v>
      </c>
      <c r="E237" s="36"/>
      <c r="F237" s="37"/>
      <c r="G237" s="38"/>
    </row>
    <row r="238" spans="1:7" s="25" customFormat="1" ht="22.5">
      <c r="A238" s="32" t="s">
        <v>477</v>
      </c>
      <c r="B238" s="69" t="s">
        <v>116</v>
      </c>
      <c r="C238" s="70" t="s">
        <v>32</v>
      </c>
      <c r="D238" s="71">
        <v>18</v>
      </c>
      <c r="E238" s="36"/>
      <c r="F238" s="66"/>
      <c r="G238" s="38"/>
    </row>
    <row r="239" spans="1:7" s="25" customFormat="1" ht="22.5">
      <c r="A239" s="32" t="s">
        <v>478</v>
      </c>
      <c r="B239" s="69" t="s">
        <v>260</v>
      </c>
      <c r="C239" s="70" t="s">
        <v>32</v>
      </c>
      <c r="D239" s="71">
        <v>10</v>
      </c>
      <c r="E239" s="36"/>
      <c r="F239" s="66"/>
      <c r="G239" s="38"/>
    </row>
    <row r="240" spans="1:7" s="25" customFormat="1" ht="22.5">
      <c r="A240" s="32" t="s">
        <v>479</v>
      </c>
      <c r="B240" s="69" t="s">
        <v>228</v>
      </c>
      <c r="C240" s="70" t="s">
        <v>32</v>
      </c>
      <c r="D240" s="71">
        <v>4</v>
      </c>
      <c r="E240" s="36"/>
      <c r="F240" s="66"/>
      <c r="G240" s="38"/>
    </row>
    <row r="241" spans="1:7" s="25" customFormat="1" ht="22.5">
      <c r="A241" s="32" t="s">
        <v>480</v>
      </c>
      <c r="B241" s="69" t="s">
        <v>261</v>
      </c>
      <c r="C241" s="70" t="s">
        <v>32</v>
      </c>
      <c r="D241" s="71">
        <v>1</v>
      </c>
      <c r="E241" s="36"/>
      <c r="F241" s="37"/>
      <c r="G241" s="38"/>
    </row>
    <row r="242" spans="1:7" s="25" customFormat="1" ht="22.5">
      <c r="A242" s="32" t="s">
        <v>481</v>
      </c>
      <c r="B242" s="69" t="s">
        <v>310</v>
      </c>
      <c r="C242" s="70" t="s">
        <v>32</v>
      </c>
      <c r="D242" s="71">
        <v>3</v>
      </c>
      <c r="E242" s="36"/>
      <c r="F242" s="37"/>
      <c r="G242" s="38"/>
    </row>
    <row r="243" spans="1:7">
      <c r="A243" s="23" t="s">
        <v>79</v>
      </c>
      <c r="B243" s="39" t="s">
        <v>61</v>
      </c>
      <c r="C243" s="39"/>
      <c r="D243" s="39"/>
      <c r="E243" s="39"/>
      <c r="F243" s="39"/>
      <c r="G243" s="24">
        <f>ROUND(SUM(G244:G271),2)</f>
        <v>0</v>
      </c>
    </row>
    <row r="244" spans="1:7" s="25" customFormat="1" ht="33.75">
      <c r="A244" s="32" t="s">
        <v>482</v>
      </c>
      <c r="B244" s="33" t="s">
        <v>129</v>
      </c>
      <c r="C244" s="34" t="s">
        <v>34</v>
      </c>
      <c r="D244" s="35">
        <v>522.94000000000005</v>
      </c>
      <c r="E244" s="36"/>
      <c r="F244" s="37"/>
      <c r="G244" s="38"/>
    </row>
    <row r="245" spans="1:7" s="25" customFormat="1" ht="22.5">
      <c r="A245" s="32" t="s">
        <v>483</v>
      </c>
      <c r="B245" s="33" t="s">
        <v>130</v>
      </c>
      <c r="C245" s="34" t="s">
        <v>34</v>
      </c>
      <c r="D245" s="35">
        <v>522.94000000000005</v>
      </c>
      <c r="E245" s="36"/>
      <c r="F245" s="37"/>
      <c r="G245" s="38"/>
    </row>
    <row r="246" spans="1:7" s="63" customFormat="1" ht="45">
      <c r="A246" s="32" t="s">
        <v>484</v>
      </c>
      <c r="B246" s="33" t="s">
        <v>105</v>
      </c>
      <c r="C246" s="34" t="s">
        <v>31</v>
      </c>
      <c r="D246" s="35">
        <v>31.38</v>
      </c>
      <c r="E246" s="36"/>
      <c r="F246" s="37"/>
      <c r="G246" s="38"/>
    </row>
    <row r="247" spans="1:7" s="25" customFormat="1" ht="45">
      <c r="A247" s="32" t="s">
        <v>485</v>
      </c>
      <c r="B247" s="33" t="s">
        <v>139</v>
      </c>
      <c r="C247" s="34" t="s">
        <v>31</v>
      </c>
      <c r="D247" s="35">
        <v>31.38</v>
      </c>
      <c r="E247" s="36"/>
      <c r="F247" s="37"/>
      <c r="G247" s="38"/>
    </row>
    <row r="248" spans="1:7" s="25" customFormat="1" ht="22.5">
      <c r="A248" s="32" t="s">
        <v>486</v>
      </c>
      <c r="B248" s="33" t="s">
        <v>165</v>
      </c>
      <c r="C248" s="34" t="s">
        <v>34</v>
      </c>
      <c r="D248" s="35">
        <v>11.88</v>
      </c>
      <c r="E248" s="36"/>
      <c r="F248" s="37"/>
      <c r="G248" s="38"/>
    </row>
    <row r="249" spans="1:7" s="25" customFormat="1" ht="22.5">
      <c r="A249" s="32" t="s">
        <v>487</v>
      </c>
      <c r="B249" s="33" t="s">
        <v>166</v>
      </c>
      <c r="C249" s="34" t="s">
        <v>32</v>
      </c>
      <c r="D249" s="35">
        <v>8</v>
      </c>
      <c r="E249" s="36"/>
      <c r="F249" s="37"/>
      <c r="G249" s="38"/>
    </row>
    <row r="250" spans="1:7" s="25" customFormat="1" ht="45">
      <c r="A250" s="32" t="s">
        <v>488</v>
      </c>
      <c r="B250" s="33" t="s">
        <v>59</v>
      </c>
      <c r="C250" s="34" t="s">
        <v>32</v>
      </c>
      <c r="D250" s="35">
        <v>8</v>
      </c>
      <c r="E250" s="36"/>
      <c r="F250" s="37"/>
      <c r="G250" s="38"/>
    </row>
    <row r="251" spans="1:7" s="25" customFormat="1" ht="45">
      <c r="A251" s="32" t="s">
        <v>489</v>
      </c>
      <c r="B251" s="33" t="s">
        <v>60</v>
      </c>
      <c r="C251" s="34" t="s">
        <v>32</v>
      </c>
      <c r="D251" s="35">
        <v>18</v>
      </c>
      <c r="E251" s="36"/>
      <c r="F251" s="37"/>
      <c r="G251" s="38"/>
    </row>
    <row r="252" spans="1:7" s="25" customFormat="1" ht="22.5">
      <c r="A252" s="32" t="s">
        <v>490</v>
      </c>
      <c r="B252" s="33" t="s">
        <v>89</v>
      </c>
      <c r="C252" s="34" t="s">
        <v>31</v>
      </c>
      <c r="D252" s="35">
        <v>0.83</v>
      </c>
      <c r="E252" s="36"/>
      <c r="F252" s="37"/>
      <c r="G252" s="38"/>
    </row>
    <row r="253" spans="1:7" s="25" customFormat="1" ht="123.75">
      <c r="A253" s="32" t="s">
        <v>491</v>
      </c>
      <c r="B253" s="33" t="s">
        <v>283</v>
      </c>
      <c r="C253" s="34" t="s">
        <v>32</v>
      </c>
      <c r="D253" s="35">
        <v>11</v>
      </c>
      <c r="E253" s="36"/>
      <c r="F253" s="37"/>
      <c r="G253" s="38"/>
    </row>
    <row r="254" spans="1:7" s="25" customFormat="1" ht="135">
      <c r="A254" s="32" t="s">
        <v>492</v>
      </c>
      <c r="B254" s="33" t="s">
        <v>284</v>
      </c>
      <c r="C254" s="34" t="s">
        <v>32</v>
      </c>
      <c r="D254" s="35">
        <v>11</v>
      </c>
      <c r="E254" s="36"/>
      <c r="F254" s="37"/>
      <c r="G254" s="38"/>
    </row>
    <row r="255" spans="1:7" s="25" customFormat="1" ht="56.25">
      <c r="A255" s="32" t="s">
        <v>493</v>
      </c>
      <c r="B255" s="33" t="s">
        <v>289</v>
      </c>
      <c r="C255" s="34" t="s">
        <v>32</v>
      </c>
      <c r="D255" s="35">
        <v>11</v>
      </c>
      <c r="E255" s="36"/>
      <c r="F255" s="37"/>
      <c r="G255" s="38"/>
    </row>
    <row r="256" spans="1:7" s="25" customFormat="1" ht="78.75">
      <c r="A256" s="32" t="s">
        <v>494</v>
      </c>
      <c r="B256" s="33" t="s">
        <v>290</v>
      </c>
      <c r="C256" s="34" t="s">
        <v>32</v>
      </c>
      <c r="D256" s="35">
        <v>11</v>
      </c>
      <c r="E256" s="36"/>
      <c r="F256" s="37"/>
      <c r="G256" s="38"/>
    </row>
    <row r="257" spans="1:31" s="25" customFormat="1" ht="33.75">
      <c r="A257" s="32" t="s">
        <v>495</v>
      </c>
      <c r="B257" s="33" t="s">
        <v>67</v>
      </c>
      <c r="C257" s="34" t="s">
        <v>32</v>
      </c>
      <c r="D257" s="35">
        <v>10</v>
      </c>
      <c r="E257" s="36"/>
      <c r="F257" s="37"/>
      <c r="G257" s="38"/>
    </row>
    <row r="258" spans="1:31" s="25" customFormat="1" ht="45">
      <c r="A258" s="32" t="s">
        <v>496</v>
      </c>
      <c r="B258" s="33" t="s">
        <v>131</v>
      </c>
      <c r="C258" s="34" t="s">
        <v>32</v>
      </c>
      <c r="D258" s="35">
        <v>33</v>
      </c>
      <c r="E258" s="36"/>
      <c r="F258" s="37"/>
      <c r="G258" s="38"/>
    </row>
    <row r="259" spans="1:31" s="25" customFormat="1" ht="45">
      <c r="A259" s="32" t="s">
        <v>497</v>
      </c>
      <c r="B259" s="33" t="s">
        <v>132</v>
      </c>
      <c r="C259" s="34" t="s">
        <v>34</v>
      </c>
      <c r="D259" s="35">
        <v>324.32</v>
      </c>
      <c r="E259" s="36"/>
      <c r="F259" s="37"/>
      <c r="G259" s="38"/>
    </row>
    <row r="260" spans="1:31" s="25" customFormat="1" ht="281.25">
      <c r="A260" s="32" t="s">
        <v>498</v>
      </c>
      <c r="B260" s="33" t="s">
        <v>128</v>
      </c>
      <c r="C260" s="34" t="s">
        <v>32</v>
      </c>
      <c r="D260" s="35">
        <v>1</v>
      </c>
      <c r="E260" s="36"/>
      <c r="F260" s="37"/>
      <c r="G260" s="38"/>
    </row>
    <row r="261" spans="1:31" s="25" customFormat="1" ht="78.75">
      <c r="A261" s="32" t="s">
        <v>499</v>
      </c>
      <c r="B261" s="33" t="s">
        <v>133</v>
      </c>
      <c r="C261" s="34" t="s">
        <v>32</v>
      </c>
      <c r="D261" s="35">
        <v>1</v>
      </c>
      <c r="E261" s="36"/>
      <c r="F261" s="37"/>
      <c r="G261" s="38"/>
    </row>
    <row r="262" spans="1:31" s="25" customFormat="1" ht="33.75">
      <c r="A262" s="32" t="s">
        <v>500</v>
      </c>
      <c r="B262" s="33" t="s">
        <v>114</v>
      </c>
      <c r="C262" s="34" t="s">
        <v>32</v>
      </c>
      <c r="D262" s="35">
        <v>10</v>
      </c>
      <c r="E262" s="36"/>
      <c r="F262" s="37"/>
      <c r="G262" s="38"/>
    </row>
    <row r="263" spans="1:31" s="25" customFormat="1" ht="33.75">
      <c r="A263" s="32" t="s">
        <v>501</v>
      </c>
      <c r="B263" s="33" t="s">
        <v>134</v>
      </c>
      <c r="C263" s="34" t="s">
        <v>32</v>
      </c>
      <c r="D263" s="35">
        <v>33</v>
      </c>
      <c r="E263" s="36"/>
      <c r="F263" s="37"/>
      <c r="G263" s="38"/>
    </row>
    <row r="264" spans="1:31" s="25" customFormat="1" ht="56.25">
      <c r="A264" s="32" t="s">
        <v>502</v>
      </c>
      <c r="B264" s="33" t="s">
        <v>69</v>
      </c>
      <c r="C264" s="34" t="s">
        <v>32</v>
      </c>
      <c r="D264" s="35">
        <v>8</v>
      </c>
      <c r="E264" s="36"/>
      <c r="F264" s="37"/>
      <c r="G264" s="38"/>
    </row>
    <row r="265" spans="1:31" s="25" customFormat="1" ht="22.5">
      <c r="A265" s="32" t="s">
        <v>503</v>
      </c>
      <c r="B265" s="33" t="s">
        <v>63</v>
      </c>
      <c r="C265" s="34" t="s">
        <v>32</v>
      </c>
      <c r="D265" s="35">
        <v>4</v>
      </c>
      <c r="E265" s="36"/>
      <c r="F265" s="37"/>
      <c r="G265" s="38"/>
    </row>
    <row r="266" spans="1:31" s="25" customFormat="1" ht="22.5">
      <c r="A266" s="32" t="s">
        <v>504</v>
      </c>
      <c r="B266" s="33" t="s">
        <v>64</v>
      </c>
      <c r="C266" s="34" t="s">
        <v>32</v>
      </c>
      <c r="D266" s="35">
        <v>2</v>
      </c>
      <c r="E266" s="36"/>
      <c r="F266" s="37"/>
      <c r="G266" s="38"/>
    </row>
    <row r="267" spans="1:31" s="25" customFormat="1" ht="33.75">
      <c r="A267" s="32" t="s">
        <v>505</v>
      </c>
      <c r="B267" s="33" t="s">
        <v>100</v>
      </c>
      <c r="C267" s="34" t="s">
        <v>32</v>
      </c>
      <c r="D267" s="35">
        <v>1</v>
      </c>
      <c r="E267" s="36"/>
      <c r="F267" s="37"/>
      <c r="G267" s="38"/>
    </row>
    <row r="268" spans="1:31" s="25" customFormat="1" ht="33.75">
      <c r="A268" s="32" t="s">
        <v>506</v>
      </c>
      <c r="B268" s="33" t="s">
        <v>65</v>
      </c>
      <c r="C268" s="34" t="s">
        <v>66</v>
      </c>
      <c r="D268" s="35">
        <v>2</v>
      </c>
      <c r="E268" s="36"/>
      <c r="F268" s="37"/>
      <c r="G268" s="38"/>
    </row>
    <row r="269" spans="1:31" s="25" customFormat="1" ht="33.75">
      <c r="A269" s="32" t="s">
        <v>507</v>
      </c>
      <c r="B269" s="33" t="s">
        <v>70</v>
      </c>
      <c r="C269" s="34" t="s">
        <v>66</v>
      </c>
      <c r="D269" s="35">
        <v>1</v>
      </c>
      <c r="E269" s="36"/>
      <c r="F269" s="37"/>
      <c r="G269" s="38"/>
    </row>
    <row r="270" spans="1:31" s="25" customFormat="1" ht="33.75">
      <c r="A270" s="32" t="s">
        <v>508</v>
      </c>
      <c r="B270" s="33" t="s">
        <v>68</v>
      </c>
      <c r="C270" s="34" t="s">
        <v>34</v>
      </c>
      <c r="D270" s="35">
        <v>28.51</v>
      </c>
      <c r="E270" s="36"/>
      <c r="F270" s="37"/>
      <c r="G270" s="38"/>
    </row>
    <row r="271" spans="1:31" s="25" customFormat="1" ht="22.5">
      <c r="A271" s="32" t="s">
        <v>509</v>
      </c>
      <c r="B271" s="33" t="s">
        <v>112</v>
      </c>
      <c r="C271" s="34" t="s">
        <v>31</v>
      </c>
      <c r="D271" s="35">
        <v>7.0000000000000007E-2</v>
      </c>
      <c r="E271" s="36"/>
      <c r="F271" s="37"/>
      <c r="G271" s="38"/>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c r="A272" s="23" t="s">
        <v>85</v>
      </c>
      <c r="B272" s="39" t="s">
        <v>292</v>
      </c>
      <c r="C272" s="39"/>
      <c r="D272" s="39"/>
      <c r="E272" s="39"/>
      <c r="F272" s="39"/>
      <c r="G272" s="24">
        <f>ROUND(SUM(G273:G276),2)</f>
        <v>0</v>
      </c>
    </row>
    <row r="273" spans="1:7" s="25" customFormat="1" ht="33.75">
      <c r="A273" s="32" t="s">
        <v>510</v>
      </c>
      <c r="B273" s="33" t="s">
        <v>293</v>
      </c>
      <c r="C273" s="34" t="s">
        <v>32</v>
      </c>
      <c r="D273" s="35">
        <v>1</v>
      </c>
      <c r="E273" s="36"/>
      <c r="F273" s="37"/>
      <c r="G273" s="38"/>
    </row>
    <row r="274" spans="1:7" s="25" customFormat="1" ht="33.75">
      <c r="A274" s="32" t="s">
        <v>511</v>
      </c>
      <c r="B274" s="33" t="s">
        <v>294</v>
      </c>
      <c r="C274" s="34" t="s">
        <v>32</v>
      </c>
      <c r="D274" s="35">
        <v>1</v>
      </c>
      <c r="E274" s="36"/>
      <c r="F274" s="37"/>
      <c r="G274" s="38"/>
    </row>
    <row r="275" spans="1:7" s="25" customFormat="1" ht="33.75">
      <c r="A275" s="32" t="s">
        <v>512</v>
      </c>
      <c r="B275" s="33" t="s">
        <v>295</v>
      </c>
      <c r="C275" s="34" t="s">
        <v>32</v>
      </c>
      <c r="D275" s="35">
        <v>1</v>
      </c>
      <c r="E275" s="36"/>
      <c r="F275" s="37"/>
      <c r="G275" s="38"/>
    </row>
    <row r="276" spans="1:7" s="25" customFormat="1" ht="33.75">
      <c r="A276" s="32" t="s">
        <v>513</v>
      </c>
      <c r="B276" s="33" t="s">
        <v>296</v>
      </c>
      <c r="C276" s="34" t="s">
        <v>32</v>
      </c>
      <c r="D276" s="35">
        <v>3</v>
      </c>
      <c r="E276" s="36"/>
      <c r="F276" s="37"/>
      <c r="G276" s="38"/>
    </row>
    <row r="277" spans="1:7" s="41" customFormat="1">
      <c r="A277" s="23" t="s">
        <v>291</v>
      </c>
      <c r="B277" s="39" t="s">
        <v>29</v>
      </c>
      <c r="C277" s="39"/>
      <c r="D277" s="39"/>
      <c r="E277" s="39"/>
      <c r="F277" s="39"/>
      <c r="G277" s="24">
        <f>ROUND(SUM(G278),2)</f>
        <v>0</v>
      </c>
    </row>
    <row r="278" spans="1:7" s="42" customFormat="1" ht="22.5">
      <c r="A278" s="32" t="s">
        <v>514</v>
      </c>
      <c r="B278" s="33" t="s">
        <v>39</v>
      </c>
      <c r="C278" s="34" t="s">
        <v>30</v>
      </c>
      <c r="D278" s="35">
        <v>5726.81</v>
      </c>
      <c r="E278" s="36"/>
      <c r="F278" s="40"/>
      <c r="G278" s="38"/>
    </row>
    <row r="279" spans="1:7" ht="6" customHeight="1">
      <c r="A279" s="96"/>
      <c r="B279" s="96"/>
      <c r="C279" s="96"/>
      <c r="D279" s="96"/>
      <c r="E279" s="96"/>
      <c r="F279" s="96"/>
      <c r="G279" s="96"/>
    </row>
    <row r="280" spans="1:7" s="25" customFormat="1">
      <c r="A280" s="32"/>
      <c r="B280" s="33"/>
      <c r="C280" s="34"/>
      <c r="D280" s="35"/>
      <c r="E280" s="36"/>
      <c r="F280" s="37"/>
      <c r="G280" s="38"/>
    </row>
    <row r="281" spans="1:7" s="25" customFormat="1">
      <c r="A281" s="32"/>
      <c r="B281" s="33"/>
      <c r="C281" s="34"/>
      <c r="D281" s="35"/>
      <c r="E281" s="36"/>
      <c r="F281" s="37"/>
      <c r="G281" s="38"/>
    </row>
    <row r="282" spans="1:7" s="41" customFormat="1">
      <c r="A282" s="23"/>
      <c r="B282" s="39" t="s">
        <v>515</v>
      </c>
      <c r="C282" s="39"/>
      <c r="D282" s="39"/>
      <c r="E282" s="39"/>
      <c r="F282" s="39"/>
      <c r="G282" s="24"/>
    </row>
    <row r="283" spans="1:7" s="25" customFormat="1" ht="33.75">
      <c r="A283" s="32"/>
      <c r="B283" s="87" t="str">
        <f>+B5</f>
        <v>Modernización de la red de electrificación y obras complementarias de la calle General Luis Gonzaga Osollo, colonias Praderas de San Antonio, Héroes Nacionales, Nuevo México, Municipio de Zapopan, Jalisco.</v>
      </c>
      <c r="C283" s="34"/>
      <c r="D283" s="35"/>
      <c r="E283" s="36"/>
      <c r="F283" s="37"/>
      <c r="G283" s="38"/>
    </row>
    <row r="284" spans="1:7" s="25" customFormat="1">
      <c r="A284" s="32"/>
      <c r="B284" s="33"/>
      <c r="C284" s="34"/>
      <c r="D284" s="35"/>
      <c r="E284" s="36"/>
      <c r="F284" s="37"/>
      <c r="G284" s="38"/>
    </row>
    <row r="285" spans="1:7" s="42" customFormat="1">
      <c r="A285" s="43" t="s">
        <v>14</v>
      </c>
      <c r="B285" s="95" t="str">
        <f>B16</f>
        <v>PAVIMENTACIÓN</v>
      </c>
      <c r="C285" s="95"/>
      <c r="D285" s="95"/>
      <c r="E285" s="95"/>
      <c r="F285" s="44"/>
      <c r="G285" s="68">
        <f>G16</f>
        <v>0</v>
      </c>
    </row>
    <row r="286" spans="1:7" s="42" customFormat="1">
      <c r="A286" s="45" t="s">
        <v>21</v>
      </c>
      <c r="B286" s="46" t="str">
        <f>B17</f>
        <v>PRELIMINARES</v>
      </c>
      <c r="C286" s="47"/>
      <c r="D286" s="48"/>
      <c r="E286" s="44"/>
      <c r="F286" s="44"/>
      <c r="G286" s="49">
        <f>G17</f>
        <v>0</v>
      </c>
    </row>
    <row r="287" spans="1:7" s="42" customFormat="1">
      <c r="A287" s="45" t="s">
        <v>22</v>
      </c>
      <c r="B287" s="46" t="str">
        <f>B33</f>
        <v>TERRACERÍAS</v>
      </c>
      <c r="C287" s="47"/>
      <c r="D287" s="48"/>
      <c r="E287" s="44"/>
      <c r="F287" s="44"/>
      <c r="G287" s="49">
        <f>G33</f>
        <v>0</v>
      </c>
    </row>
    <row r="288" spans="1:7" s="42" customFormat="1">
      <c r="A288" s="45" t="s">
        <v>40</v>
      </c>
      <c r="B288" s="46" t="str">
        <f>B41</f>
        <v>PAVIMENTO HIDRÁULICO</v>
      </c>
      <c r="C288" s="47"/>
      <c r="D288" s="48"/>
      <c r="E288" s="44"/>
      <c r="F288" s="44"/>
      <c r="G288" s="49">
        <f>G41</f>
        <v>0</v>
      </c>
    </row>
    <row r="289" spans="1:7" s="42" customFormat="1">
      <c r="A289" s="43" t="s">
        <v>24</v>
      </c>
      <c r="B289" s="95" t="str">
        <f>B50</f>
        <v>BANQUETAS, CRUCES PEATONALES Y ACCESIBILIDAD UNIVERSAL</v>
      </c>
      <c r="C289" s="95"/>
      <c r="D289" s="95"/>
      <c r="E289" s="95"/>
      <c r="F289" s="44"/>
      <c r="G289" s="68">
        <f>G50</f>
        <v>0</v>
      </c>
    </row>
    <row r="290" spans="1:7" s="42" customFormat="1">
      <c r="A290" s="43" t="s">
        <v>26</v>
      </c>
      <c r="B290" s="95" t="str">
        <f>B73</f>
        <v>ÁREAS VERDES</v>
      </c>
      <c r="C290" s="95"/>
      <c r="D290" s="95"/>
      <c r="E290" s="95"/>
      <c r="F290" s="44"/>
      <c r="G290" s="68">
        <f>G73</f>
        <v>0</v>
      </c>
    </row>
    <row r="291" spans="1:7" s="42" customFormat="1">
      <c r="A291" s="43" t="s">
        <v>27</v>
      </c>
      <c r="B291" s="95" t="str">
        <f>B81</f>
        <v>SEÑALAMIENTO HORIZONTAL Y VERTICAL</v>
      </c>
      <c r="C291" s="95"/>
      <c r="D291" s="95"/>
      <c r="E291" s="95"/>
      <c r="F291" s="44"/>
      <c r="G291" s="68">
        <f>G81</f>
        <v>0</v>
      </c>
    </row>
    <row r="292" spans="1:7" s="42" customFormat="1">
      <c r="A292" s="45" t="s">
        <v>36</v>
      </c>
      <c r="B292" s="46" t="str">
        <f>B82</f>
        <v>SEÑALAMIENTO HORIZONTAL</v>
      </c>
      <c r="C292" s="47"/>
      <c r="D292" s="48"/>
      <c r="E292" s="44"/>
      <c r="F292" s="44"/>
      <c r="G292" s="49">
        <f>G82</f>
        <v>0</v>
      </c>
    </row>
    <row r="293" spans="1:7" s="42" customFormat="1">
      <c r="A293" s="45" t="s">
        <v>38</v>
      </c>
      <c r="B293" s="46" t="str">
        <f>B95</f>
        <v>SEÑALAMIENTO VERTICAL</v>
      </c>
      <c r="C293" s="47"/>
      <c r="D293" s="48"/>
      <c r="E293" s="44"/>
      <c r="F293" s="44"/>
      <c r="G293" s="49">
        <f>G95</f>
        <v>0</v>
      </c>
    </row>
    <row r="294" spans="1:7" s="42" customFormat="1">
      <c r="A294" s="43" t="str">
        <f>A100</f>
        <v>E</v>
      </c>
      <c r="B294" s="95" t="str">
        <f>B100</f>
        <v>ALCANTARILLADO SANITARIO</v>
      </c>
      <c r="C294" s="95"/>
      <c r="D294" s="95"/>
      <c r="E294" s="95"/>
      <c r="F294" s="44"/>
      <c r="G294" s="68">
        <f>G100</f>
        <v>0</v>
      </c>
    </row>
    <row r="295" spans="1:7" s="42" customFormat="1">
      <c r="A295" s="45" t="str">
        <f>A101</f>
        <v>E1</v>
      </c>
      <c r="B295" s="46" t="str">
        <f>B101</f>
        <v>LÍNEA PRINCIPAL</v>
      </c>
      <c r="C295" s="47"/>
      <c r="D295" s="48"/>
      <c r="E295" s="44"/>
      <c r="F295" s="44"/>
      <c r="G295" s="49">
        <f>G101</f>
        <v>0</v>
      </c>
    </row>
    <row r="296" spans="1:7" s="42" customFormat="1">
      <c r="A296" s="45" t="str">
        <f>A122</f>
        <v>E2</v>
      </c>
      <c r="B296" s="46" t="str">
        <f>B122</f>
        <v>POZOS DE VISITA</v>
      </c>
      <c r="C296" s="47"/>
      <c r="D296" s="48"/>
      <c r="E296" s="44"/>
      <c r="F296" s="44"/>
      <c r="G296" s="49">
        <f>G122</f>
        <v>0</v>
      </c>
    </row>
    <row r="297" spans="1:7" s="42" customFormat="1">
      <c r="A297" s="45" t="str">
        <f>A138</f>
        <v>E3</v>
      </c>
      <c r="B297" s="46" t="str">
        <f>B138</f>
        <v>DESCARGAS DOMICILIARIAS</v>
      </c>
      <c r="C297" s="47"/>
      <c r="D297" s="48"/>
      <c r="E297" s="44"/>
      <c r="F297" s="44"/>
      <c r="G297" s="49">
        <f>G138</f>
        <v>0</v>
      </c>
    </row>
    <row r="298" spans="1:7" s="42" customFormat="1">
      <c r="A298" s="43" t="str">
        <f>A157</f>
        <v>F</v>
      </c>
      <c r="B298" s="95" t="str">
        <f>B157</f>
        <v>AGUA POTABLE</v>
      </c>
      <c r="C298" s="95"/>
      <c r="D298" s="95"/>
      <c r="E298" s="95"/>
      <c r="F298" s="44"/>
      <c r="G298" s="68">
        <f>G157</f>
        <v>0</v>
      </c>
    </row>
    <row r="299" spans="1:7" s="42" customFormat="1">
      <c r="A299" s="45" t="str">
        <f>A158</f>
        <v>F1</v>
      </c>
      <c r="B299" s="46" t="str">
        <f>B158</f>
        <v>LÍNEA PRINCIPAL</v>
      </c>
      <c r="C299" s="47"/>
      <c r="D299" s="48"/>
      <c r="E299" s="44"/>
      <c r="F299" s="44"/>
      <c r="G299" s="49">
        <f>G158</f>
        <v>0</v>
      </c>
    </row>
    <row r="300" spans="1:7" s="42" customFormat="1">
      <c r="A300" s="45" t="str">
        <f>A173</f>
        <v>F2</v>
      </c>
      <c r="B300" s="46" t="str">
        <f>B173</f>
        <v>TOMAS DOMICILIARIAS</v>
      </c>
      <c r="C300" s="47"/>
      <c r="D300" s="48"/>
      <c r="E300" s="44"/>
      <c r="F300" s="44"/>
      <c r="G300" s="49">
        <f>G173</f>
        <v>0</v>
      </c>
    </row>
    <row r="301" spans="1:7" s="42" customFormat="1">
      <c r="A301" s="45" t="str">
        <f>A187</f>
        <v>F3</v>
      </c>
      <c r="B301" s="46" t="str">
        <f>B187</f>
        <v>CAJA DE VÁLVULAS</v>
      </c>
      <c r="C301" s="47"/>
      <c r="D301" s="48"/>
      <c r="E301" s="44"/>
      <c r="F301" s="44"/>
      <c r="G301" s="49">
        <f>G187</f>
        <v>0</v>
      </c>
    </row>
    <row r="302" spans="1:7" s="42" customFormat="1">
      <c r="A302" s="45" t="str">
        <f>A199</f>
        <v>F4</v>
      </c>
      <c r="B302" s="46" t="str">
        <f>B199</f>
        <v>PIEZAS ESPECIALES</v>
      </c>
      <c r="C302" s="47"/>
      <c r="D302" s="48"/>
      <c r="E302" s="44"/>
      <c r="F302" s="44"/>
      <c r="G302" s="49">
        <f>G199</f>
        <v>0</v>
      </c>
    </row>
    <row r="303" spans="1:7" s="42" customFormat="1">
      <c r="A303" s="43" t="s">
        <v>79</v>
      </c>
      <c r="B303" s="95" t="str">
        <f>B243</f>
        <v>RED DE ALUMBRADO PÚBLICO</v>
      </c>
      <c r="C303" s="95"/>
      <c r="D303" s="95"/>
      <c r="E303" s="95"/>
      <c r="F303" s="44"/>
      <c r="G303" s="68">
        <f>G243</f>
        <v>0</v>
      </c>
    </row>
    <row r="304" spans="1:7" s="42" customFormat="1">
      <c r="A304" s="43" t="s">
        <v>85</v>
      </c>
      <c r="B304" s="95" t="str">
        <f>B272</f>
        <v>MODIFICACIÓN DE CRUCEROS AÉREOS EN MEDIA TENSIÓN DE CFE</v>
      </c>
      <c r="C304" s="95"/>
      <c r="D304" s="95"/>
      <c r="E304" s="95"/>
      <c r="F304" s="44"/>
      <c r="G304" s="68">
        <f>G272</f>
        <v>0</v>
      </c>
    </row>
    <row r="305" spans="1:7" s="42" customFormat="1">
      <c r="A305" s="43" t="s">
        <v>291</v>
      </c>
      <c r="B305" s="95" t="str">
        <f>B277</f>
        <v>LIMPIEZA</v>
      </c>
      <c r="C305" s="95"/>
      <c r="D305" s="95"/>
      <c r="E305" s="95"/>
      <c r="F305" s="44"/>
      <c r="G305" s="68">
        <f>G277</f>
        <v>0</v>
      </c>
    </row>
    <row r="306" spans="1:7" s="42" customFormat="1">
      <c r="A306" s="45"/>
      <c r="B306" s="46"/>
      <c r="C306" s="47"/>
      <c r="D306" s="48"/>
      <c r="E306" s="44"/>
      <c r="F306" s="44"/>
      <c r="G306" s="49"/>
    </row>
    <row r="307" spans="1:7" s="42" customFormat="1">
      <c r="A307" s="45"/>
      <c r="B307" s="46"/>
      <c r="C307" s="47"/>
      <c r="D307" s="48"/>
      <c r="E307" s="44"/>
      <c r="F307" s="44"/>
      <c r="G307" s="49"/>
    </row>
    <row r="308" spans="1:7" s="42" customFormat="1">
      <c r="A308" s="45"/>
      <c r="B308" s="46"/>
      <c r="C308" s="47"/>
      <c r="D308" s="48"/>
      <c r="E308" s="44"/>
      <c r="F308" s="44"/>
      <c r="G308" s="49"/>
    </row>
    <row r="309" spans="1:7" s="42" customFormat="1">
      <c r="A309" s="45"/>
      <c r="B309" s="50"/>
      <c r="C309" s="47"/>
      <c r="D309" s="48"/>
      <c r="E309" s="44"/>
      <c r="G309" s="51"/>
    </row>
    <row r="310" spans="1:7" s="42" customFormat="1" ht="15" customHeight="1">
      <c r="A310" s="97" t="s">
        <v>23</v>
      </c>
      <c r="B310" s="97"/>
      <c r="C310" s="97"/>
      <c r="D310" s="97"/>
      <c r="E310" s="97"/>
      <c r="F310" s="88" t="s">
        <v>15</v>
      </c>
      <c r="G310" s="52">
        <f>ROUND(SUM(G285,G289,G290,G291,G294,G298,G303,G304,G305),2)</f>
        <v>0</v>
      </c>
    </row>
    <row r="311" spans="1:7" s="42" customFormat="1" ht="15" customHeight="1">
      <c r="A311" s="89"/>
      <c r="B311" s="89"/>
      <c r="C311" s="89"/>
      <c r="D311" s="89"/>
      <c r="E311" s="89"/>
      <c r="F311" s="88" t="s">
        <v>16</v>
      </c>
      <c r="G311" s="53">
        <f>ROUND(PRODUCT(G310,0.16),2)</f>
        <v>0</v>
      </c>
    </row>
    <row r="312" spans="1:7" s="42" customFormat="1" ht="15.75">
      <c r="A312" s="89"/>
      <c r="B312" s="89"/>
      <c r="C312" s="89"/>
      <c r="D312" s="89"/>
      <c r="E312" s="89"/>
      <c r="F312" s="88" t="s">
        <v>17</v>
      </c>
      <c r="G312" s="54">
        <f>ROUND(SUM(G310,G311),2)</f>
        <v>0</v>
      </c>
    </row>
  </sheetData>
  <protectedRanges>
    <protectedRange sqref="B9:C9 B5" name="DATOS_3"/>
    <protectedRange sqref="C1" name="DATOS_1_2"/>
    <protectedRange sqref="F4:F7" name="DATOS_3_1_1"/>
  </protectedRanges>
  <mergeCells count="21">
    <mergeCell ref="C1:F1"/>
    <mergeCell ref="C2:F3"/>
    <mergeCell ref="B5:B7"/>
    <mergeCell ref="C8:E8"/>
    <mergeCell ref="B9:B10"/>
    <mergeCell ref="C9:E10"/>
    <mergeCell ref="A311:E312"/>
    <mergeCell ref="G9:G10"/>
    <mergeCell ref="A12:G12"/>
    <mergeCell ref="B289:E289"/>
    <mergeCell ref="A15:G15"/>
    <mergeCell ref="B305:E305"/>
    <mergeCell ref="B303:E303"/>
    <mergeCell ref="B298:E298"/>
    <mergeCell ref="B294:E294"/>
    <mergeCell ref="B291:E291"/>
    <mergeCell ref="B290:E290"/>
    <mergeCell ref="B285:E285"/>
    <mergeCell ref="A279:G279"/>
    <mergeCell ref="B304:E304"/>
    <mergeCell ref="A310:E310"/>
  </mergeCells>
  <phoneticPr fontId="29"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2024-05-16T00:11:26Z</cp:lastPrinted>
  <dcterms:created xsi:type="dcterms:W3CDTF">2019-08-15T17:13:54Z</dcterms:created>
  <dcterms:modified xsi:type="dcterms:W3CDTF">2024-05-20T22:12:37Z</dcterms:modified>
</cp:coreProperties>
</file>