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13_ncr:1_{0105A6EF-B470-45EA-8B28-96111BB7ED7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<sst xmlns="http://schemas.openxmlformats.org/spreadsheetml/2006/main" count="53" uniqueCount="50">
  <si>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</si>
  <si>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</si>
  <si>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</si>
  <si>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</si>
  <si>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</si>
  <si>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</si>
  <si>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</si>
  <si>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</si>
  <si>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15 AÑOS</t>
  </si>
  <si>
    <t>SWAP</t>
  </si>
  <si>
    <t>TIIE+.75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</si>
  <si>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</si>
  <si>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</si>
  <si>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</si>
  <si>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</si>
  <si>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</si>
  <si>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</si>
  <si>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</si>
  <si>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</si>
  <si>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</si>
  <si>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</si>
  <si>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</si>
  <si>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</si>
  <si>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</si>
  <si>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</si>
  <si>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</si>
  <si>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</si>
  <si>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</si>
  <si>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</si>
  <si>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</si>
  <si>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</si>
  <si>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</si>
  <si>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</si>
  <si>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</si>
  <si>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</si>
  <si>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</si>
  <si>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</si>
  <si>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</si>
  <si>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</si>
  <si>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</si>
  <si>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</si>
  <si>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</si>
  <si>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</si>
  <si>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 xml:space="preserve">C. Crédito 3 </t>
  </si>
  <si>
    <t>805'107,892.22</t>
  </si>
  <si>
    <t xml:space="preserve">2447 dias </t>
  </si>
  <si>
    <t>TIIE+0.32</t>
  </si>
  <si>
    <t>TIIE a 28 días mas sobretasa de 0.32%</t>
  </si>
  <si>
    <t>Saldo al 31 de diciembre de 2022 (d)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</si>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</sst>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B1" zoomScale="85" zoomScaleNormal="85" workbookViewId="0">
      <selection activeCell="B5" sqref="B5:I5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16.7109375" style="53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12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49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13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17</v>
      </c>
      <c r="C7" s="5" t="s">
        <v>48</v>
      </c>
      <c r="D7" s="5" t="s">
        <v>1</v>
      </c>
      <c r="E7" s="12" t="s">
        <v>2</v>
      </c>
      <c r="F7" s="5" t="s">
        <v>3</v>
      </c>
      <c r="G7" s="5" t="s">
        <v>14</v>
      </c>
      <c r="H7" s="12" t="s">
        <v>15</v>
      </c>
      <c r="I7" s="12" t="s">
        <v>16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18</v>
      </c>
      <c r="C9" s="6">
        <f>C10+C14</f>
        <v>983513866.53999996</v>
      </c>
      <c r="D9" s="6">
        <f t="shared" ref="D9" si="0">D10+D14</f>
        <v>101072928.67</v>
      </c>
      <c r="E9" s="6">
        <f>E10+E14</f>
        <v>124678662.64</v>
      </c>
      <c r="F9" s="31">
        <f>SUM(F10+F14)</f>
        <v>0</v>
      </c>
      <c r="G9" s="6">
        <f>C9+D9-E9+F9</f>
        <v>959908132.57000005</v>
      </c>
      <c r="H9" s="28">
        <f>H10+H14</f>
        <v>0</v>
      </c>
      <c r="I9" s="28">
        <f>I10+I14</f>
        <v>0</v>
      </c>
      <c r="J9" s="4"/>
      <c r="K9" s="3"/>
    </row>
    <row r="10" spans="2:11" x14ac:dyDescent="0.2">
      <c r="B10" s="9" t="s">
        <v>19</v>
      </c>
      <c r="C10" s="25">
        <v>0</v>
      </c>
      <c r="D10" s="22">
        <f>SUM(D11:D13)</f>
        <v>101072928.67</v>
      </c>
      <c r="E10" s="25">
        <f>SUM(E11:E13)</f>
        <v>23605733.969999999</v>
      </c>
      <c r="F10" s="31">
        <v>0</v>
      </c>
      <c r="G10" s="25">
        <f t="shared" ref="G10:G17" si="1">C10+D10-E10+F10</f>
        <v>77467194.700000003</v>
      </c>
      <c r="H10" s="22">
        <f>SUM(H11:H13)</f>
        <v>0</v>
      </c>
      <c r="I10" s="25">
        <f>SUM(I11:I13)</f>
        <v>0</v>
      </c>
      <c r="K10" s="3"/>
    </row>
    <row r="11" spans="2:11" x14ac:dyDescent="0.2">
      <c r="B11" s="19" t="s">
        <v>20</v>
      </c>
      <c r="C11" s="15">
        <v>0</v>
      </c>
      <c r="D11" s="30">
        <v>101072928.67</v>
      </c>
      <c r="E11" s="15">
        <v>23605733.969999999</v>
      </c>
      <c r="F11" s="30">
        <v>0</v>
      </c>
      <c r="G11" s="15">
        <f>C11+D11-E11+F11</f>
        <v>77467194.700000003</v>
      </c>
      <c r="H11" s="30">
        <v>0</v>
      </c>
      <c r="I11" s="15">
        <v>0</v>
      </c>
    </row>
    <row r="12" spans="2:11" x14ac:dyDescent="0.2">
      <c r="B12" s="19" t="s">
        <v>21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22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23</v>
      </c>
      <c r="C14" s="6">
        <f>SUM(C15:C17)</f>
        <v>983513866.53999996</v>
      </c>
      <c r="D14" s="31">
        <f>SUM(D15:D17)</f>
        <v>0</v>
      </c>
      <c r="E14" s="6">
        <f>SUM(E15:E17)</f>
        <v>101072928.67</v>
      </c>
      <c r="F14" s="31">
        <f>SUM(F15:F17)</f>
        <v>0</v>
      </c>
      <c r="G14" s="6">
        <f t="shared" si="1"/>
        <v>882440937.87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24</v>
      </c>
      <c r="C15" s="15">
        <v>983513866.53999996</v>
      </c>
      <c r="D15" s="30">
        <v>0</v>
      </c>
      <c r="E15" s="15">
        <v>101072928.67</v>
      </c>
      <c r="F15" s="30">
        <v>0</v>
      </c>
      <c r="G15" s="15">
        <f t="shared" si="1"/>
        <v>882440937.87</v>
      </c>
      <c r="H15" s="30">
        <v>0</v>
      </c>
      <c r="I15" s="15">
        <v>0</v>
      </c>
      <c r="J15" s="4"/>
    </row>
    <row r="16" spans="2:11" x14ac:dyDescent="0.2">
      <c r="B16" s="19" t="s">
        <v>25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26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27</v>
      </c>
      <c r="C19" s="18">
        <v>523582984.39999998</v>
      </c>
      <c r="D19" s="14">
        <v>3175597178.0999999</v>
      </c>
      <c r="E19" s="18">
        <v>3530917969.1900001</v>
      </c>
      <c r="F19" s="14">
        <v>0</v>
      </c>
      <c r="G19" s="6">
        <f>C19+D19-(E19+F19)</f>
        <v>168262193.30999994</v>
      </c>
      <c r="H19" s="18">
        <v>29140413.899999999</v>
      </c>
      <c r="I19" s="18">
        <v>463909.83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28</v>
      </c>
      <c r="C21" s="23">
        <f>C9+C19</f>
        <v>1507096850.9400001</v>
      </c>
      <c r="D21" s="20">
        <f t="shared" ref="D21:I21" si="3">D9+D19</f>
        <v>3276670106.77</v>
      </c>
      <c r="E21" s="23">
        <f>E9+E19</f>
        <v>3655596631.8299999</v>
      </c>
      <c r="F21" s="20">
        <f t="shared" si="3"/>
        <v>0</v>
      </c>
      <c r="G21" s="23">
        <f>G9+G19</f>
        <v>1128170325.8800001</v>
      </c>
      <c r="H21" s="20">
        <f t="shared" si="3"/>
        <v>29140413.899999999</v>
      </c>
      <c r="I21" s="23">
        <f t="shared" si="3"/>
        <v>463909.83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40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29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30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31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41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32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33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34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35</v>
      </c>
      <c r="D34" s="5" t="s">
        <v>36</v>
      </c>
      <c r="E34" s="5" t="s">
        <v>37</v>
      </c>
      <c r="F34" s="5" t="s">
        <v>38</v>
      </c>
      <c r="G34" s="5" t="s">
        <v>39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6</v>
      </c>
      <c r="C36" s="49">
        <v>1119642857.1400001</v>
      </c>
      <c r="D36" s="50" t="s">
        <v>8</v>
      </c>
      <c r="E36" s="16" t="s">
        <v>10</v>
      </c>
      <c r="F36" s="50" t="s">
        <v>9</v>
      </c>
      <c r="G36" s="51" t="s">
        <v>10</v>
      </c>
      <c r="H36" s="43"/>
      <c r="I36" s="43"/>
    </row>
    <row r="37" spans="2:9" x14ac:dyDescent="0.2">
      <c r="B37" s="48" t="s">
        <v>7</v>
      </c>
      <c r="C37" s="49">
        <v>300000</v>
      </c>
      <c r="D37" s="50" t="s">
        <v>8</v>
      </c>
      <c r="E37" s="16" t="s">
        <v>11</v>
      </c>
      <c r="F37" s="50"/>
      <c r="G37" s="51" t="s">
        <v>11</v>
      </c>
      <c r="H37" s="43"/>
      <c r="I37" s="43"/>
    </row>
    <row r="38" spans="2:9" ht="38.25" x14ac:dyDescent="0.2">
      <c r="B38" s="58" t="s">
        <v>43</v>
      </c>
      <c r="C38" s="56" t="s">
        <v>44</v>
      </c>
      <c r="D38" s="59" t="s">
        <v>45</v>
      </c>
      <c r="E38" s="56" t="s">
        <v>47</v>
      </c>
      <c r="F38" s="59"/>
      <c r="G38" s="57" t="s">
        <v>46</v>
      </c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11"/>
      <c r="C40" s="7"/>
      <c r="D40" s="7"/>
      <c r="E40" s="7"/>
      <c r="F40" s="7"/>
      <c r="G40" s="7"/>
      <c r="H40" s="7"/>
      <c r="I40" s="7"/>
    </row>
    <row r="41" spans="2:9" x14ac:dyDescent="0.2">
      <c r="B41" s="7" t="s">
        <v>42</v>
      </c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B45" s="11"/>
      <c r="C45" s="7"/>
      <c r="D45" s="7"/>
      <c r="E45" s="7"/>
      <c r="F45" s="7"/>
      <c r="G45" s="7"/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2023-01-30T15:28:11Z</cp:lastPrinted>
  <dcterms:created xsi:type="dcterms:W3CDTF">2018-09-04T19:20:31Z</dcterms:created>
  <dcterms:modified xsi:type="dcterms:W3CDTF">2024-04-30T21:49:01Z</dcterms:modified>
</cp:coreProperties>
</file>