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6.- Junio 2024\PT PRESUPUESTAL 1ER. SEMESTRE\"/>
    </mc:Choice>
  </mc:AlternateContent>
  <xr:revisionPtr revIDLastSave="0" documentId="13_ncr:1_{D446FC56-CE58-4418-B2E7-CC8798F109BD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1" r:id="rId1"/>
  </sheets>
  <definedNames>
    <definedName name="_xlnm.Print_Area" localSheetId="0">Hoja1!$A$1:$I$55</definedName>
  </definedNames>
  <calcPr calcId="191029"/>
</workbook>
</file>

<file path=xl/calcChain.xml><?xml version="1.0" encoding="utf-8"?>
<calcChain xmlns="http://schemas.openxmlformats.org/spreadsheetml/2006/main">
  <c r="F45" i="1" l="1"/>
  <c r="F46" i="1"/>
  <c r="F47" i="1"/>
  <c r="F44" i="1"/>
  <c r="F34" i="1"/>
  <c r="F35" i="1"/>
  <c r="F36" i="1"/>
  <c r="F37" i="1"/>
  <c r="F38" i="1"/>
  <c r="F39" i="1"/>
  <c r="F40" i="1"/>
  <c r="F41" i="1"/>
  <c r="F33" i="1"/>
  <c r="I33" i="1" s="1"/>
  <c r="I32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24" i="1"/>
  <c r="I24" i="1" s="1"/>
  <c r="F15" i="1"/>
  <c r="F16" i="1"/>
  <c r="F17" i="1"/>
  <c r="F18" i="1"/>
  <c r="F19" i="1"/>
  <c r="F20" i="1"/>
  <c r="F21" i="1"/>
  <c r="F14" i="1"/>
  <c r="I14" i="1" l="1"/>
  <c r="I15" i="1" l="1"/>
  <c r="I16" i="1"/>
  <c r="I17" i="1"/>
  <c r="I18" i="1"/>
  <c r="I20" i="1"/>
  <c r="I21" i="1"/>
  <c r="E43" i="1" l="1"/>
  <c r="D32" i="1"/>
  <c r="E23" i="1"/>
  <c r="G23" i="1"/>
  <c r="H23" i="1"/>
  <c r="D23" i="1"/>
  <c r="D13" i="1"/>
  <c r="I19" i="1"/>
  <c r="I13" i="1" s="1"/>
  <c r="I47" i="1" l="1"/>
  <c r="I45" i="1"/>
  <c r="H43" i="1"/>
  <c r="G43" i="1"/>
  <c r="D43" i="1"/>
  <c r="D49" i="1" s="1"/>
  <c r="I46" i="1"/>
  <c r="I41" i="1"/>
  <c r="I40" i="1"/>
  <c r="I39" i="1"/>
  <c r="I38" i="1"/>
  <c r="I37" i="1"/>
  <c r="I36" i="1"/>
  <c r="I35" i="1"/>
  <c r="I34" i="1"/>
  <c r="H32" i="1"/>
  <c r="G32" i="1"/>
  <c r="H13" i="1"/>
  <c r="G13" i="1"/>
  <c r="E32" i="1"/>
  <c r="E13" i="1"/>
  <c r="E49" i="1" l="1"/>
  <c r="F49" i="1"/>
  <c r="I23" i="1"/>
  <c r="F23" i="1"/>
  <c r="F43" i="1"/>
  <c r="I43" i="1" s="1"/>
  <c r="F32" i="1"/>
  <c r="H49" i="1"/>
  <c r="G49" i="1"/>
  <c r="F13" i="1"/>
  <c r="I49" i="1" l="1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<sst xmlns="http://schemas.openxmlformats.org/spreadsheetml/2006/main" count="50" uniqueCount="50">
  <si>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</si>
  <si>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</si>
  <si>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Concepto</t>
  </si>
  <si>
    <t>Egresos</t>
  </si>
  <si>
    <t>Aprobado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</si>
  <si>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</si>
  <si>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</si>
  <si>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</si>
  <si>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</si>
  <si>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</si>
  <si>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</si>
  <si>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</si>
  <si>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</si>
  <si>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</si>
  <si>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</si>
  <si>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</si>
  <si>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</si>
  <si>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</si>
  <si>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</si>
  <si>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</si>
  <si>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</si>
  <si>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</si>
  <si>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</si>
  <si>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</si>
  <si>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</si>
  <si>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</si>
  <si>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</si>
  <si>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</si>
  <si>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</si>
  <si>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</si>
  <si>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</si>
  <si>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</si>
  <si>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</si>
  <si>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</si>
  <si>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</si>
  <si>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</si>
  <si>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</si>
  <si>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</si>
  <si>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</si>
  <si>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</si>
  <si>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</si>
  <si>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</si>
  <si>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</si>
  <si>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+</t>
  </si>
  <si>
    <t xml:space="preserve">     Salud</t>
  </si>
  <si>
    <t>Municipio de Zapopan, Jalisco.</t>
  </si>
  <si>
    <t>(Cifras en Pesos)</t>
  </si>
  <si>
    <t>Ampliaciones / Reducciones</t>
  </si>
  <si>
    <t>Bajo protesta de decir verdad declaramos que los Estados Financieros y sus notas, son razonablemente correctos y son responsabilidad del emisor.</t>
  </si>
  <si>
    <t>Del 01 de Enero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</si>
</sst>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5" fillId="0" borderId="0" xfId="0" applyFont="1"/>
    <xf numFmtId="0" fontId="5" fillId="0" borderId="0" xfId="0" applyFont="1" applyBorder="1"/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3" fontId="7" fillId="0" borderId="2" xfId="0" applyNumberFormat="1" applyFont="1" applyFill="1" applyBorder="1" applyAlignment="1">
      <alignment horizontal="justify" vertical="center" wrapText="1"/>
    </xf>
    <xf numFmtId="3" fontId="7" fillId="0" borderId="3" xfId="0" applyNumberFormat="1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top"/>
    </xf>
    <xf numFmtId="0" fontId="7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vertical="top" wrapText="1"/>
    </xf>
    <xf numFmtId="165" fontId="4" fillId="0" borderId="5" xfId="2" applyNumberFormat="1" applyFont="1" applyFill="1" applyBorder="1" applyAlignment="1">
      <alignment vertical="top" wrapText="1"/>
    </xf>
    <xf numFmtId="165" fontId="7" fillId="0" borderId="0" xfId="2" applyNumberFormat="1" applyFont="1" applyFill="1" applyBorder="1" applyAlignment="1" applyProtection="1">
      <alignment vertical="top" wrapText="1"/>
      <protection locked="0"/>
    </xf>
    <xf numFmtId="165" fontId="8" fillId="0" borderId="0" xfId="2" applyNumberFormat="1" applyFont="1" applyBorder="1" applyAlignment="1">
      <alignment horizontal="right" vertical="center"/>
    </xf>
    <xf numFmtId="165" fontId="7" fillId="0" borderId="0" xfId="2" applyNumberFormat="1" applyFont="1" applyFill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 wrapText="1"/>
    </xf>
    <xf numFmtId="165" fontId="7" fillId="0" borderId="0" xfId="0" applyNumberFormat="1" applyFont="1" applyFill="1" applyBorder="1" applyAlignment="1" applyProtection="1">
      <alignment vertical="top" wrapText="1"/>
    </xf>
    <xf numFmtId="165" fontId="7" fillId="0" borderId="5" xfId="0" applyNumberFormat="1" applyFont="1" applyFill="1" applyBorder="1" applyAlignment="1" applyProtection="1">
      <alignment vertical="top" wrapText="1"/>
    </xf>
    <xf numFmtId="165" fontId="7" fillId="0" borderId="0" xfId="2" applyNumberFormat="1" applyFont="1" applyFill="1" applyBorder="1" applyAlignment="1" applyProtection="1">
      <alignment vertical="top"/>
      <protection locked="0"/>
    </xf>
    <xf numFmtId="165" fontId="7" fillId="0" borderId="0" xfId="0" applyNumberFormat="1" applyFont="1" applyFill="1" applyBorder="1" applyAlignment="1" applyProtection="1">
      <alignment vertical="top"/>
    </xf>
    <xf numFmtId="165" fontId="7" fillId="0" borderId="5" xfId="0" applyNumberFormat="1" applyFont="1" applyFill="1" applyBorder="1" applyAlignment="1" applyProtection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5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 applyProtection="1">
      <alignment horizontal="right" vertical="top"/>
    </xf>
    <xf numFmtId="165" fontId="7" fillId="0" borderId="5" xfId="0" applyNumberFormat="1" applyFont="1" applyFill="1" applyBorder="1" applyAlignment="1" applyProtection="1">
      <alignment horizontal="right" vertical="top"/>
    </xf>
    <xf numFmtId="165" fontId="4" fillId="0" borderId="7" xfId="0" applyNumberFormat="1" applyFont="1" applyFill="1" applyBorder="1" applyAlignment="1">
      <alignment horizontal="right" vertical="top"/>
    </xf>
    <xf numFmtId="165" fontId="4" fillId="0" borderId="8" xfId="0" applyNumberFormat="1" applyFont="1" applyFill="1" applyBorder="1" applyAlignment="1">
      <alignment horizontal="right" vertical="top"/>
    </xf>
    <xf numFmtId="0" fontId="8" fillId="3" borderId="0" xfId="0" applyFont="1" applyFill="1" applyAlignment="1">
      <alignment horizontal="left"/>
    </xf>
    <xf numFmtId="165" fontId="8" fillId="3" borderId="0" xfId="0" applyNumberFormat="1" applyFont="1" applyFill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4" borderId="11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164" fontId="4" fillId="4" borderId="12" xfId="1" applyNumberFormat="1" applyFont="1" applyFill="1" applyBorder="1" applyAlignment="1" applyProtection="1">
      <alignment horizontal="center" vertical="center"/>
    </xf>
    <xf numFmtId="164" fontId="4" fillId="4" borderId="9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164" fontId="9" fillId="0" borderId="8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left"/>
    </xf>
    <xf numFmtId="0" fontId="7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42333</xdr:rowOff>
    </xdr:from>
    <xdr:to>
      <xdr:col>2</xdr:col>
      <xdr:colOff>896471</xdr:colOff>
      <xdr:row>6</xdr:row>
      <xdr:rowOff>161248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453" y="232833"/>
          <a:ext cx="1829047" cy="98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showGridLines="0" tabSelected="1" topLeftCell="F37" zoomScale="85" zoomScaleNormal="85" workbookViewId="0">
      <selection activeCell="A33" sqref="A33"/>
    </sheetView>
  </sheetViews>
  <sheetFormatPr baseColWidth="10" defaultColWidth="0" defaultRowHeight="15" zeroHeight="1" x14ac:dyDescent="0.25"/>
  <cols>
    <col min="1" max="1" width="3.28515625" customWidth="1"/>
    <col min="2" max="2" width="14.5703125" style="2" customWidth="1"/>
    <col min="3" max="3" width="45.7109375" style="2" customWidth="1"/>
    <col min="4" max="4" width="21.5703125" style="2" bestFit="1" customWidth="1"/>
    <col min="5" max="5" width="20.85546875" style="2" bestFit="1" customWidth="1"/>
    <col min="6" max="6" width="22.7109375" style="2" bestFit="1" customWidth="1"/>
    <col min="7" max="8" width="22.28515625" style="2" bestFit="1" customWidth="1"/>
    <col min="9" max="9" width="22.5703125" style="2" bestFit="1" customWidth="1"/>
    <col min="10" max="10" width="11.42578125" customWidth="1"/>
    <col min="11" max="16384" width="11.42578125" hidden="1"/>
  </cols>
  <sheetData>
    <row r="1" spans="2:9" x14ac:dyDescent="0.25"/>
    <row r="2" spans="2:9" ht="7.5" customHeight="1" x14ac:dyDescent="0.25">
      <c r="B2" s="37"/>
      <c r="C2" s="38"/>
      <c r="D2" s="38"/>
      <c r="E2" s="38"/>
      <c r="F2" s="38"/>
      <c r="G2" s="38"/>
      <c r="H2" s="38"/>
      <c r="I2" s="39"/>
    </row>
    <row r="3" spans="2:9" x14ac:dyDescent="0.25">
      <c r="B3" s="40" t="s">
        <v>45</v>
      </c>
      <c r="C3" s="41"/>
      <c r="D3" s="41"/>
      <c r="E3" s="41"/>
      <c r="F3" s="41"/>
      <c r="G3" s="41"/>
      <c r="H3" s="41"/>
      <c r="I3" s="42"/>
    </row>
    <row r="4" spans="2:9" x14ac:dyDescent="0.25">
      <c r="B4" s="40" t="s">
        <v>0</v>
      </c>
      <c r="C4" s="41"/>
      <c r="D4" s="41"/>
      <c r="E4" s="41"/>
      <c r="F4" s="41"/>
      <c r="G4" s="41"/>
      <c r="H4" s="41"/>
      <c r="I4" s="42"/>
    </row>
    <row r="5" spans="2:9" x14ac:dyDescent="0.25">
      <c r="B5" s="40" t="s">
        <v>1</v>
      </c>
      <c r="C5" s="41"/>
      <c r="D5" s="41"/>
      <c r="E5" s="41"/>
      <c r="F5" s="41"/>
      <c r="G5" s="41"/>
      <c r="H5" s="41"/>
      <c r="I5" s="42"/>
    </row>
    <row r="6" spans="2:9" x14ac:dyDescent="0.25">
      <c r="B6" s="40" t="s">
        <v>49</v>
      </c>
      <c r="C6" s="41"/>
      <c r="D6" s="41"/>
      <c r="E6" s="41"/>
      <c r="F6" s="41"/>
      <c r="G6" s="41"/>
      <c r="H6" s="41"/>
      <c r="I6" s="42"/>
    </row>
    <row r="7" spans="2:9" x14ac:dyDescent="0.25">
      <c r="B7" s="53" t="s">
        <v>46</v>
      </c>
      <c r="C7" s="54"/>
      <c r="D7" s="54"/>
      <c r="E7" s="54"/>
      <c r="F7" s="54"/>
      <c r="G7" s="54"/>
      <c r="H7" s="54"/>
      <c r="I7" s="55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43" t="s">
        <v>2</v>
      </c>
      <c r="C9" s="43"/>
      <c r="D9" s="48" t="s">
        <v>3</v>
      </c>
      <c r="E9" s="49"/>
      <c r="F9" s="49"/>
      <c r="G9" s="49"/>
      <c r="H9" s="50"/>
      <c r="I9" s="51" t="s">
        <v>8</v>
      </c>
    </row>
    <row r="10" spans="2:9" ht="25.5" x14ac:dyDescent="0.25">
      <c r="B10" s="43"/>
      <c r="C10" s="43"/>
      <c r="D10" s="4" t="s">
        <v>4</v>
      </c>
      <c r="E10" s="5" t="s">
        <v>47</v>
      </c>
      <c r="F10" s="4" t="s">
        <v>5</v>
      </c>
      <c r="G10" s="4" t="s">
        <v>6</v>
      </c>
      <c r="H10" s="4" t="s">
        <v>7</v>
      </c>
      <c r="I10" s="52"/>
    </row>
    <row r="11" spans="2:9" x14ac:dyDescent="0.25">
      <c r="B11" s="43"/>
      <c r="C11" s="43"/>
      <c r="D11" s="4">
        <v>1</v>
      </c>
      <c r="E11" s="4">
        <v>2</v>
      </c>
      <c r="F11" s="4" t="s">
        <v>9</v>
      </c>
      <c r="G11" s="4">
        <v>4</v>
      </c>
      <c r="H11" s="4">
        <v>5</v>
      </c>
      <c r="I11" s="4" t="s">
        <v>10</v>
      </c>
    </row>
    <row r="12" spans="2:9" x14ac:dyDescent="0.25">
      <c r="B12" s="6"/>
      <c r="C12" s="7"/>
      <c r="D12" s="8"/>
      <c r="E12" s="8"/>
      <c r="F12" s="8"/>
      <c r="G12" s="8"/>
      <c r="H12" s="8"/>
      <c r="I12" s="9"/>
    </row>
    <row r="13" spans="2:9" x14ac:dyDescent="0.25">
      <c r="B13" s="46" t="s">
        <v>11</v>
      </c>
      <c r="C13" s="47"/>
      <c r="D13" s="15">
        <f>SUM(D14:D21)</f>
        <v>6963475962.6700001</v>
      </c>
      <c r="E13" s="15">
        <f>SUM(E14:E21)</f>
        <v>-62839637.139999993</v>
      </c>
      <c r="F13" s="15">
        <f>SUM(D13+E13)</f>
        <v>6900636325.5299997</v>
      </c>
      <c r="G13" s="15">
        <f t="shared" ref="G13:H13" si="0">SUM(G14:G21)</f>
        <v>2910410963.4999995</v>
      </c>
      <c r="H13" s="15">
        <f t="shared" si="0"/>
        <v>2893239793.2599998</v>
      </c>
      <c r="I13" s="16">
        <f>SUM(I14:I21)</f>
        <v>3990225362.0300007</v>
      </c>
    </row>
    <row r="14" spans="2:9" x14ac:dyDescent="0.25">
      <c r="B14" s="44" t="s">
        <v>12</v>
      </c>
      <c r="C14" s="45"/>
      <c r="D14" s="17">
        <v>31375172.73</v>
      </c>
      <c r="E14" s="18">
        <v>2958</v>
      </c>
      <c r="F14" s="19">
        <f>+D14+E14</f>
        <v>31378130.73</v>
      </c>
      <c r="G14" s="18">
        <v>13753707.02</v>
      </c>
      <c r="H14" s="18">
        <v>13753707.02</v>
      </c>
      <c r="I14" s="20">
        <f>F14-G14</f>
        <v>17624423.710000001</v>
      </c>
    </row>
    <row r="15" spans="2:9" x14ac:dyDescent="0.25">
      <c r="B15" s="44" t="s">
        <v>13</v>
      </c>
      <c r="C15" s="45"/>
      <c r="D15" s="17">
        <v>482605712.22000003</v>
      </c>
      <c r="E15" s="18">
        <v>-107494498.52</v>
      </c>
      <c r="F15" s="19">
        <f t="shared" ref="F15:F21" si="1">+D15+E15</f>
        <v>375111213.70000005</v>
      </c>
      <c r="G15" s="18">
        <v>102816048.25</v>
      </c>
      <c r="H15" s="18">
        <v>102816048.25</v>
      </c>
      <c r="I15" s="20">
        <f t="shared" ref="I15:I21" si="2">F15-G15</f>
        <v>272295165.45000005</v>
      </c>
    </row>
    <row r="16" spans="2:9" x14ac:dyDescent="0.25">
      <c r="B16" s="44" t="s">
        <v>14</v>
      </c>
      <c r="C16" s="45"/>
      <c r="D16" s="17">
        <v>2313145412.8400002</v>
      </c>
      <c r="E16" s="18">
        <v>105529089.77</v>
      </c>
      <c r="F16" s="19">
        <f t="shared" si="1"/>
        <v>2418674502.6100001</v>
      </c>
      <c r="G16" s="18">
        <v>1009527994.24</v>
      </c>
      <c r="H16" s="18">
        <v>997142959.13</v>
      </c>
      <c r="I16" s="20">
        <f t="shared" si="2"/>
        <v>1409146508.3700001</v>
      </c>
    </row>
    <row r="17" spans="2:9" x14ac:dyDescent="0.25">
      <c r="B17" s="44" t="s">
        <v>15</v>
      </c>
      <c r="C17" s="45"/>
      <c r="D17" s="17"/>
      <c r="E17" s="17"/>
      <c r="F17" s="19">
        <f t="shared" si="1"/>
        <v>0</v>
      </c>
      <c r="G17" s="17"/>
      <c r="H17" s="17"/>
      <c r="I17" s="20">
        <f t="shared" si="2"/>
        <v>0</v>
      </c>
    </row>
    <row r="18" spans="2:9" x14ac:dyDescent="0.25">
      <c r="B18" s="44" t="s">
        <v>16</v>
      </c>
      <c r="C18" s="45"/>
      <c r="D18" s="17">
        <v>2206140602.3400002</v>
      </c>
      <c r="E18" s="18">
        <v>-8655251.0800000001</v>
      </c>
      <c r="F18" s="19">
        <f t="shared" si="1"/>
        <v>2197485351.2600002</v>
      </c>
      <c r="G18" s="18">
        <v>974626724.39999998</v>
      </c>
      <c r="H18" s="18">
        <v>974617674.25</v>
      </c>
      <c r="I18" s="20">
        <f t="shared" si="2"/>
        <v>1222858626.8600001</v>
      </c>
    </row>
    <row r="19" spans="2:9" x14ac:dyDescent="0.25">
      <c r="B19" s="44" t="s">
        <v>17</v>
      </c>
      <c r="C19" s="45"/>
      <c r="D19" s="17"/>
      <c r="E19" s="17"/>
      <c r="F19" s="19">
        <f t="shared" si="1"/>
        <v>0</v>
      </c>
      <c r="G19" s="17"/>
      <c r="H19" s="17"/>
      <c r="I19" s="20">
        <f t="shared" si="2"/>
        <v>0</v>
      </c>
    </row>
    <row r="20" spans="2:9" x14ac:dyDescent="0.25">
      <c r="B20" s="44" t="s">
        <v>18</v>
      </c>
      <c r="C20" s="45"/>
      <c r="D20" s="17">
        <v>1542915425.6600001</v>
      </c>
      <c r="E20" s="18">
        <v>-57629939.159999996</v>
      </c>
      <c r="F20" s="19">
        <f t="shared" si="1"/>
        <v>1485285486.5</v>
      </c>
      <c r="G20" s="18">
        <v>635238213.90999997</v>
      </c>
      <c r="H20" s="18">
        <v>630461128.92999995</v>
      </c>
      <c r="I20" s="20">
        <f t="shared" si="2"/>
        <v>850047272.59000003</v>
      </c>
    </row>
    <row r="21" spans="2:9" x14ac:dyDescent="0.25">
      <c r="B21" s="44" t="s">
        <v>19</v>
      </c>
      <c r="C21" s="45"/>
      <c r="D21" s="17">
        <v>387293636.88</v>
      </c>
      <c r="E21" s="18">
        <v>5408003.8499999996</v>
      </c>
      <c r="F21" s="19">
        <f t="shared" si="1"/>
        <v>392701640.73000002</v>
      </c>
      <c r="G21" s="18">
        <v>174448275.68000001</v>
      </c>
      <c r="H21" s="18">
        <v>174448275.68000001</v>
      </c>
      <c r="I21" s="20">
        <f t="shared" si="2"/>
        <v>218253365.05000001</v>
      </c>
    </row>
    <row r="22" spans="2:9" x14ac:dyDescent="0.25">
      <c r="B22" s="10"/>
      <c r="C22" s="11"/>
      <c r="D22" s="17"/>
      <c r="E22" s="21"/>
      <c r="F22" s="21"/>
      <c r="G22" s="21"/>
      <c r="H22" s="21"/>
      <c r="I22" s="22"/>
    </row>
    <row r="23" spans="2:9" x14ac:dyDescent="0.25">
      <c r="B23" s="46" t="s">
        <v>20</v>
      </c>
      <c r="C23" s="47"/>
      <c r="D23" s="15">
        <f>SUM(D24:D30)</f>
        <v>3100859166.3299999</v>
      </c>
      <c r="E23" s="15">
        <f>SUM(E24:E30)</f>
        <v>165009653.30000001</v>
      </c>
      <c r="F23" s="15">
        <f t="shared" ref="F23:I23" si="3">SUM(F24:F30)</f>
        <v>3265868819.6299996</v>
      </c>
      <c r="G23" s="15">
        <f t="shared" si="3"/>
        <v>1169793755.1900001</v>
      </c>
      <c r="H23" s="15">
        <f t="shared" si="3"/>
        <v>1169597089.0699999</v>
      </c>
      <c r="I23" s="16">
        <f t="shared" si="3"/>
        <v>2096075064.4399998</v>
      </c>
    </row>
    <row r="24" spans="2:9" x14ac:dyDescent="0.25">
      <c r="B24" s="44" t="s">
        <v>21</v>
      </c>
      <c r="C24" s="45"/>
      <c r="D24" s="23">
        <v>637307249.39999998</v>
      </c>
      <c r="E24" s="18">
        <v>2266290.66</v>
      </c>
      <c r="F24" s="19">
        <f>+D24+E24</f>
        <v>639573540.05999994</v>
      </c>
      <c r="G24" s="18">
        <v>259586914.21000001</v>
      </c>
      <c r="H24" s="18">
        <v>259472190.21000001</v>
      </c>
      <c r="I24" s="20">
        <f t="shared" ref="I24:I30" si="4">F24-G24</f>
        <v>379986625.8499999</v>
      </c>
    </row>
    <row r="25" spans="2:9" x14ac:dyDescent="0.25">
      <c r="B25" s="44" t="s">
        <v>22</v>
      </c>
      <c r="C25" s="45"/>
      <c r="D25" s="23">
        <v>1640880203</v>
      </c>
      <c r="E25" s="18">
        <v>213017415.47999999</v>
      </c>
      <c r="F25" s="19">
        <f t="shared" ref="F25:F30" si="5">+D25+E25</f>
        <v>1853897618.48</v>
      </c>
      <c r="G25" s="18">
        <v>498169701.25999999</v>
      </c>
      <c r="H25" s="18">
        <v>498169701.25999999</v>
      </c>
      <c r="I25" s="20">
        <f t="shared" si="4"/>
        <v>1355727917.22</v>
      </c>
    </row>
    <row r="26" spans="2:9" x14ac:dyDescent="0.25">
      <c r="B26" s="44" t="s">
        <v>44</v>
      </c>
      <c r="C26" s="45"/>
      <c r="D26" s="23">
        <v>0</v>
      </c>
      <c r="E26" s="23"/>
      <c r="F26" s="19">
        <f t="shared" si="5"/>
        <v>0</v>
      </c>
      <c r="G26" s="23"/>
      <c r="H26" s="23"/>
      <c r="I26" s="20">
        <f t="shared" si="4"/>
        <v>0</v>
      </c>
    </row>
    <row r="27" spans="2:9" x14ac:dyDescent="0.25">
      <c r="B27" s="44" t="s">
        <v>23</v>
      </c>
      <c r="C27" s="45"/>
      <c r="D27" s="23">
        <v>192217943.56</v>
      </c>
      <c r="E27" s="18">
        <v>-5290466.7300000004</v>
      </c>
      <c r="F27" s="19">
        <f t="shared" si="5"/>
        <v>186927476.83000001</v>
      </c>
      <c r="G27" s="18">
        <v>80982968.989999995</v>
      </c>
      <c r="H27" s="18">
        <v>80976260.989999995</v>
      </c>
      <c r="I27" s="20">
        <f t="shared" si="4"/>
        <v>105944507.84000002</v>
      </c>
    </row>
    <row r="28" spans="2:9" x14ac:dyDescent="0.25">
      <c r="B28" s="44" t="s">
        <v>24</v>
      </c>
      <c r="C28" s="45"/>
      <c r="D28" s="23">
        <v>220419000</v>
      </c>
      <c r="E28" s="18">
        <v>-70713538.939999998</v>
      </c>
      <c r="F28" s="19">
        <f t="shared" si="5"/>
        <v>149705461.06</v>
      </c>
      <c r="G28" s="18">
        <v>124610273.17</v>
      </c>
      <c r="H28" s="18">
        <v>124610273.17</v>
      </c>
      <c r="I28" s="20">
        <f t="shared" si="4"/>
        <v>25095187.890000001</v>
      </c>
    </row>
    <row r="29" spans="2:9" x14ac:dyDescent="0.25">
      <c r="B29" s="44" t="s">
        <v>25</v>
      </c>
      <c r="C29" s="45"/>
      <c r="D29" s="23">
        <v>162372616.75</v>
      </c>
      <c r="E29" s="18">
        <v>91666.83</v>
      </c>
      <c r="F29" s="19">
        <f t="shared" si="5"/>
        <v>162464283.58000001</v>
      </c>
      <c r="G29" s="18">
        <v>83716967.239999995</v>
      </c>
      <c r="H29" s="18">
        <v>83716967.239999995</v>
      </c>
      <c r="I29" s="20">
        <f t="shared" si="4"/>
        <v>78747316.340000018</v>
      </c>
    </row>
    <row r="30" spans="2:9" x14ac:dyDescent="0.25">
      <c r="B30" s="44" t="s">
        <v>26</v>
      </c>
      <c r="C30" s="45"/>
      <c r="D30" s="23">
        <v>247662153.62</v>
      </c>
      <c r="E30" s="18">
        <v>25638286</v>
      </c>
      <c r="F30" s="19">
        <f t="shared" si="5"/>
        <v>273300439.62</v>
      </c>
      <c r="G30" s="18">
        <v>122726930.31999999</v>
      </c>
      <c r="H30" s="18">
        <v>122651696.2</v>
      </c>
      <c r="I30" s="20">
        <f t="shared" si="4"/>
        <v>150573509.30000001</v>
      </c>
    </row>
    <row r="31" spans="2:9" x14ac:dyDescent="0.25">
      <c r="B31" s="10"/>
      <c r="C31" s="11"/>
      <c r="D31" s="24"/>
      <c r="E31" s="24"/>
      <c r="F31" s="21"/>
      <c r="G31" s="24"/>
      <c r="H31" s="24"/>
      <c r="I31" s="25"/>
    </row>
    <row r="32" spans="2:9" x14ac:dyDescent="0.25">
      <c r="B32" s="46" t="s">
        <v>27</v>
      </c>
      <c r="C32" s="47"/>
      <c r="D32" s="26">
        <f>SUM(D33:D41)</f>
        <v>89628000</v>
      </c>
      <c r="E32" s="26">
        <f>SUM(E33:E41)</f>
        <v>8224200</v>
      </c>
      <c r="F32" s="26">
        <f>SUM(D32+E32)</f>
        <v>97852200</v>
      </c>
      <c r="G32" s="26">
        <f t="shared" ref="G32:H32" si="6">SUM(G33:G40)</f>
        <v>64704538.399999999</v>
      </c>
      <c r="H32" s="26">
        <f t="shared" si="6"/>
        <v>60489638.399999999</v>
      </c>
      <c r="I32" s="27">
        <f>SUM(I33)</f>
        <v>33147661.600000001</v>
      </c>
    </row>
    <row r="33" spans="2:9" x14ac:dyDescent="0.25">
      <c r="B33" s="44" t="s">
        <v>28</v>
      </c>
      <c r="C33" s="45"/>
      <c r="D33" s="23">
        <v>89628000</v>
      </c>
      <c r="E33" s="18">
        <v>8224200</v>
      </c>
      <c r="F33" s="19">
        <f>+D33+E33</f>
        <v>97852200</v>
      </c>
      <c r="G33" s="18">
        <v>64704538.399999999</v>
      </c>
      <c r="H33" s="18">
        <v>60489638.399999999</v>
      </c>
      <c r="I33" s="20">
        <f t="shared" ref="I33" si="7">F33-G33</f>
        <v>33147661.600000001</v>
      </c>
    </row>
    <row r="34" spans="2:9" x14ac:dyDescent="0.25">
      <c r="B34" s="44" t="s">
        <v>29</v>
      </c>
      <c r="C34" s="45"/>
      <c r="D34" s="23">
        <v>0</v>
      </c>
      <c r="E34" s="23">
        <v>0</v>
      </c>
      <c r="F34" s="19">
        <f t="shared" ref="F34:F41" si="8">+D34+E34</f>
        <v>0</v>
      </c>
      <c r="G34" s="23">
        <v>0</v>
      </c>
      <c r="H34" s="23">
        <v>0</v>
      </c>
      <c r="I34" s="20">
        <f t="shared" ref="I34:I40" si="9">SUM(F34-G34)</f>
        <v>0</v>
      </c>
    </row>
    <row r="35" spans="2:9" x14ac:dyDescent="0.25">
      <c r="B35" s="44" t="s">
        <v>30</v>
      </c>
      <c r="C35" s="45"/>
      <c r="D35" s="23">
        <v>0</v>
      </c>
      <c r="E35" s="23">
        <v>0</v>
      </c>
      <c r="F35" s="19">
        <f t="shared" si="8"/>
        <v>0</v>
      </c>
      <c r="G35" s="23">
        <v>0</v>
      </c>
      <c r="H35" s="23">
        <v>0</v>
      </c>
      <c r="I35" s="20">
        <f t="shared" si="9"/>
        <v>0</v>
      </c>
    </row>
    <row r="36" spans="2:9" x14ac:dyDescent="0.25">
      <c r="B36" s="44" t="s">
        <v>31</v>
      </c>
      <c r="C36" s="45"/>
      <c r="D36" s="23">
        <v>0</v>
      </c>
      <c r="E36" s="23">
        <v>0</v>
      </c>
      <c r="F36" s="19">
        <f t="shared" si="8"/>
        <v>0</v>
      </c>
      <c r="G36" s="23">
        <v>0</v>
      </c>
      <c r="H36" s="23">
        <v>0</v>
      </c>
      <c r="I36" s="20">
        <f t="shared" si="9"/>
        <v>0</v>
      </c>
    </row>
    <row r="37" spans="2:9" x14ac:dyDescent="0.25">
      <c r="B37" s="44" t="s">
        <v>32</v>
      </c>
      <c r="C37" s="45"/>
      <c r="D37" s="23">
        <v>0</v>
      </c>
      <c r="E37" s="23">
        <v>0</v>
      </c>
      <c r="F37" s="19">
        <f t="shared" si="8"/>
        <v>0</v>
      </c>
      <c r="G37" s="23">
        <v>0</v>
      </c>
      <c r="H37" s="23">
        <v>0</v>
      </c>
      <c r="I37" s="20">
        <f t="shared" si="9"/>
        <v>0</v>
      </c>
    </row>
    <row r="38" spans="2:9" x14ac:dyDescent="0.25">
      <c r="B38" s="44" t="s">
        <v>33</v>
      </c>
      <c r="C38" s="45"/>
      <c r="D38" s="23">
        <v>0</v>
      </c>
      <c r="E38" s="23">
        <v>0</v>
      </c>
      <c r="F38" s="19">
        <f t="shared" si="8"/>
        <v>0</v>
      </c>
      <c r="G38" s="23">
        <v>0</v>
      </c>
      <c r="H38" s="23">
        <v>0</v>
      </c>
      <c r="I38" s="20">
        <f t="shared" si="9"/>
        <v>0</v>
      </c>
    </row>
    <row r="39" spans="2:9" x14ac:dyDescent="0.25">
      <c r="B39" s="44" t="s">
        <v>34</v>
      </c>
      <c r="C39" s="45"/>
      <c r="D39" s="23">
        <v>0</v>
      </c>
      <c r="E39" s="23">
        <v>0</v>
      </c>
      <c r="F39" s="19">
        <f t="shared" si="8"/>
        <v>0</v>
      </c>
      <c r="G39" s="23">
        <v>0</v>
      </c>
      <c r="H39" s="23">
        <v>0</v>
      </c>
      <c r="I39" s="20">
        <f t="shared" si="9"/>
        <v>0</v>
      </c>
    </row>
    <row r="40" spans="2:9" x14ac:dyDescent="0.25">
      <c r="B40" s="44" t="s">
        <v>35</v>
      </c>
      <c r="C40" s="45"/>
      <c r="D40" s="23">
        <v>0</v>
      </c>
      <c r="E40" s="23">
        <v>0</v>
      </c>
      <c r="F40" s="19">
        <f t="shared" si="8"/>
        <v>0</v>
      </c>
      <c r="G40" s="23">
        <v>0</v>
      </c>
      <c r="H40" s="23">
        <v>0</v>
      </c>
      <c r="I40" s="20">
        <f t="shared" si="9"/>
        <v>0</v>
      </c>
    </row>
    <row r="41" spans="2:9" x14ac:dyDescent="0.25">
      <c r="B41" s="44" t="s">
        <v>36</v>
      </c>
      <c r="C41" s="45"/>
      <c r="D41" s="23">
        <v>0</v>
      </c>
      <c r="E41" s="23">
        <v>0</v>
      </c>
      <c r="F41" s="19">
        <f t="shared" si="8"/>
        <v>0</v>
      </c>
      <c r="G41" s="23">
        <v>0</v>
      </c>
      <c r="H41" s="23">
        <v>0</v>
      </c>
      <c r="I41" s="20">
        <f>SUM(F41-G41)</f>
        <v>0</v>
      </c>
    </row>
    <row r="42" spans="2:9" x14ac:dyDescent="0.25">
      <c r="B42" s="10"/>
      <c r="C42" s="11"/>
      <c r="D42" s="24"/>
      <c r="E42" s="24"/>
      <c r="F42" s="24"/>
      <c r="G42" s="24"/>
      <c r="H42" s="24"/>
      <c r="I42" s="25"/>
    </row>
    <row r="43" spans="2:9" x14ac:dyDescent="0.25">
      <c r="B43" s="46" t="s">
        <v>37</v>
      </c>
      <c r="C43" s="47"/>
      <c r="D43" s="26">
        <f>SUM(D44:D47)</f>
        <v>1391249445</v>
      </c>
      <c r="E43" s="26">
        <f>SUM(E44:E47)</f>
        <v>-31480584.82</v>
      </c>
      <c r="F43" s="26">
        <f>SUM(D43+E43)</f>
        <v>1359768860.1800001</v>
      </c>
      <c r="G43" s="26">
        <f>SUM(G44:G47)</f>
        <v>475028082.51999998</v>
      </c>
      <c r="H43" s="26">
        <f>SUM(H44:H47)</f>
        <v>465876030.51999998</v>
      </c>
      <c r="I43" s="27">
        <f>SUM(F43-G43)</f>
        <v>884740777.66000009</v>
      </c>
    </row>
    <row r="44" spans="2:9" x14ac:dyDescent="0.25">
      <c r="B44" s="44" t="s">
        <v>38</v>
      </c>
      <c r="C44" s="45"/>
      <c r="D44" s="23">
        <v>0</v>
      </c>
      <c r="E44" s="18">
        <v>0</v>
      </c>
      <c r="F44" s="28">
        <f>+D44+E44</f>
        <v>0</v>
      </c>
      <c r="G44" s="18">
        <v>0</v>
      </c>
      <c r="H44" s="18">
        <v>0</v>
      </c>
      <c r="I44" s="20">
        <v>0</v>
      </c>
    </row>
    <row r="45" spans="2:9" x14ac:dyDescent="0.25">
      <c r="B45" s="57" t="s">
        <v>39</v>
      </c>
      <c r="C45" s="58"/>
      <c r="D45" s="23">
        <v>1391249445</v>
      </c>
      <c r="E45" s="23">
        <v>-31480584.82</v>
      </c>
      <c r="F45" s="28">
        <f t="shared" ref="F45:F47" si="10">+D45+E45</f>
        <v>1359768860.1800001</v>
      </c>
      <c r="G45" s="23">
        <v>475028082.51999998</v>
      </c>
      <c r="H45" s="23">
        <v>465876030.51999998</v>
      </c>
      <c r="I45" s="20">
        <f t="shared" ref="I45:I47" si="11">SUM(F45-G45)</f>
        <v>884740777.66000009</v>
      </c>
    </row>
    <row r="46" spans="2:9" ht="26.25" customHeight="1" x14ac:dyDescent="0.25">
      <c r="B46" s="44" t="s">
        <v>40</v>
      </c>
      <c r="C46" s="45"/>
      <c r="D46" s="23">
        <v>0</v>
      </c>
      <c r="E46" s="23">
        <v>0</v>
      </c>
      <c r="F46" s="28">
        <f t="shared" si="10"/>
        <v>0</v>
      </c>
      <c r="G46" s="23">
        <v>0</v>
      </c>
      <c r="H46" s="23">
        <v>0</v>
      </c>
      <c r="I46" s="20">
        <f t="shared" si="11"/>
        <v>0</v>
      </c>
    </row>
    <row r="47" spans="2:9" x14ac:dyDescent="0.25">
      <c r="B47" s="44" t="s">
        <v>41</v>
      </c>
      <c r="C47" s="45"/>
      <c r="D47" s="23">
        <v>0</v>
      </c>
      <c r="E47" s="23">
        <v>0</v>
      </c>
      <c r="F47" s="28">
        <f t="shared" si="10"/>
        <v>0</v>
      </c>
      <c r="G47" s="23">
        <v>0</v>
      </c>
      <c r="H47" s="23">
        <v>0</v>
      </c>
      <c r="I47" s="20">
        <f t="shared" si="11"/>
        <v>0</v>
      </c>
    </row>
    <row r="48" spans="2:9" x14ac:dyDescent="0.25">
      <c r="B48" s="10"/>
      <c r="C48" s="12"/>
      <c r="D48" s="29"/>
      <c r="E48" s="29"/>
      <c r="F48" s="29"/>
      <c r="G48" s="29"/>
      <c r="H48" s="29"/>
      <c r="I48" s="30"/>
    </row>
    <row r="49" spans="2:10" x14ac:dyDescent="0.25">
      <c r="B49" s="13"/>
      <c r="C49" s="14" t="s">
        <v>42</v>
      </c>
      <c r="D49" s="31">
        <f>SUM(D13+D23+D43+D32)</f>
        <v>11545212574</v>
      </c>
      <c r="E49" s="31">
        <f>SUM(E13+E23+E43+E32)</f>
        <v>78913631.340000033</v>
      </c>
      <c r="F49" s="31">
        <f>SUM(D49+E49)</f>
        <v>11624126205.34</v>
      </c>
      <c r="G49" s="31">
        <f>SUM(G13+G23+G43+G32)</f>
        <v>4619937339.6099987</v>
      </c>
      <c r="H49" s="31">
        <f>SUM(H13+H23+H43+H32)</f>
        <v>4589202551.25</v>
      </c>
      <c r="I49" s="32">
        <f>SUM(F49-G49)</f>
        <v>7004188865.7300014</v>
      </c>
    </row>
    <row r="50" spans="2:10" x14ac:dyDescent="0.25"/>
    <row r="51" spans="2:10" x14ac:dyDescent="0.25">
      <c r="B51" s="56" t="s">
        <v>48</v>
      </c>
      <c r="C51" s="56"/>
      <c r="D51" s="56"/>
      <c r="E51" s="56"/>
      <c r="F51" s="56"/>
      <c r="G51" s="56"/>
      <c r="H51" s="56"/>
      <c r="I51" s="56"/>
      <c r="J51" s="56"/>
    </row>
    <row r="52" spans="2:10" x14ac:dyDescent="0.25">
      <c r="B52" s="33"/>
      <c r="C52" s="33"/>
      <c r="D52" s="33"/>
      <c r="E52" s="33"/>
      <c r="F52" s="33"/>
      <c r="G52" s="33"/>
      <c r="H52" s="33"/>
      <c r="I52" s="33"/>
      <c r="J52" s="33"/>
    </row>
    <row r="53" spans="2:10" x14ac:dyDescent="0.25">
      <c r="B53" s="33"/>
      <c r="C53" s="33"/>
      <c r="D53" s="34"/>
      <c r="E53" s="34"/>
      <c r="F53" s="34"/>
      <c r="G53" s="34"/>
      <c r="H53" s="34"/>
      <c r="I53" s="34"/>
      <c r="J53" s="33"/>
    </row>
    <row r="54" spans="2:10" x14ac:dyDescent="0.25">
      <c r="B54" s="33"/>
      <c r="C54" s="33"/>
      <c r="D54" s="33"/>
      <c r="E54" s="33"/>
      <c r="F54" s="33"/>
      <c r="G54" s="33"/>
      <c r="H54" s="33"/>
      <c r="I54" s="33"/>
      <c r="J54" s="33"/>
    </row>
    <row r="55" spans="2:10" x14ac:dyDescent="0.25">
      <c r="B55" s="33"/>
      <c r="C55" s="33"/>
      <c r="D55" s="33"/>
      <c r="E55" s="33"/>
      <c r="F55" s="33"/>
      <c r="G55" s="33"/>
      <c r="H55" s="33"/>
      <c r="I55" s="33"/>
      <c r="J55" s="33"/>
    </row>
    <row r="56" spans="2:10" hidden="1" x14ac:dyDescent="0.25">
      <c r="B56" s="35"/>
      <c r="C56" s="35"/>
      <c r="D56" s="3"/>
      <c r="E56" s="3"/>
      <c r="F56" s="3"/>
      <c r="G56" s="36"/>
      <c r="H56" s="36"/>
      <c r="I56" s="36"/>
    </row>
    <row r="57" spans="2:10" hidden="1" x14ac:dyDescent="0.25">
      <c r="B57" s="3"/>
      <c r="C57" s="3"/>
      <c r="D57" s="3"/>
      <c r="E57" s="3"/>
      <c r="F57" s="3"/>
      <c r="G57" s="3"/>
      <c r="H57" s="3"/>
      <c r="I57" s="3"/>
    </row>
    <row r="58" spans="2:10" hidden="1" x14ac:dyDescent="0.25"/>
    <row r="59" spans="2:10" hidden="1" x14ac:dyDescent="0.25"/>
    <row r="60" spans="2:10" hidden="1" x14ac:dyDescent="0.25">
      <c r="D60" s="2" t="s">
        <v>43</v>
      </c>
    </row>
    <row r="61" spans="2:10" x14ac:dyDescent="0.25"/>
    <row r="62" spans="2:10" x14ac:dyDescent="0.25"/>
    <row r="63" spans="2:10" x14ac:dyDescent="0.25"/>
    <row r="64" spans="2:10" x14ac:dyDescent="0.25"/>
    <row r="65" x14ac:dyDescent="0.25"/>
    <row r="66" x14ac:dyDescent="0.25"/>
    <row r="67" x14ac:dyDescent="0.25"/>
    <row r="68" x14ac:dyDescent="0.25"/>
  </sheetData>
  <mergeCells count="44">
    <mergeCell ref="D9:H9"/>
    <mergeCell ref="I9:I10"/>
    <mergeCell ref="B7:I7"/>
    <mergeCell ref="B51:J51"/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56:C56"/>
    <mergeCell ref="G56:I56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:I4"/>
    <mergeCell ref="B39:C39"/>
  </mergeCells>
  <pageMargins left="0.59055118110236227" right="0" top="0" bottom="0" header="0" footer="0"/>
  <pageSetup scale="66" orientation="landscape" r:id="rId1"/>
  <colBreaks count="1" manualBreakCount="1">
    <brk id="9" max="1048575" man="1"/>
  </colBreaks>
  <ignoredErrors>
    <ignoredError sqref="G32:H32" formulaRange="1"/>
    <ignoredError sqref="F43 F13 F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2024-07-25T17:50:33Z</cp:lastPrinted>
  <dcterms:created xsi:type="dcterms:W3CDTF">2016-04-26T15:00:03Z</dcterms:created>
  <dcterms:modified xsi:type="dcterms:W3CDTF">2024-07-25T17:50:34Z</dcterms:modified>
</cp:coreProperties>
</file>