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CONVOCATORIA 13\"/>
    </mc:Choice>
  </mc:AlternateContent>
  <xr:revisionPtr revIDLastSave="0" documentId="13_ncr:1_{567D470D-2ED0-461C-B3AE-CA229A7BDD5A}"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CATÁLOGO!$A$14:$G$658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CATÁLOGO!$A$1:$G$722</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60" i="3" l="1"/>
  <c r="G593" i="3" l="1"/>
  <c r="G467" i="3" l="1"/>
  <c r="B672" i="3"/>
  <c r="A672" i="3"/>
  <c r="G111" i="3" l="1"/>
  <c r="G672" i="3" s="1"/>
  <c r="G601" i="3" l="1"/>
  <c r="G611" i="3"/>
  <c r="G616" i="3"/>
  <c r="G592" i="3" l="1"/>
  <c r="B714" i="3" l="1"/>
  <c r="A714" i="3"/>
  <c r="B713" i="3"/>
  <c r="A713" i="3"/>
  <c r="B712" i="3"/>
  <c r="A712" i="3"/>
  <c r="B711" i="3"/>
  <c r="A711" i="3"/>
  <c r="B710" i="3"/>
  <c r="A710" i="3"/>
  <c r="B709" i="3"/>
  <c r="A709" i="3"/>
  <c r="B708" i="3"/>
  <c r="A708" i="3"/>
  <c r="B707" i="3"/>
  <c r="A707" i="3"/>
  <c r="B706" i="3"/>
  <c r="A706" i="3"/>
  <c r="B705" i="3"/>
  <c r="A705" i="3"/>
  <c r="B704" i="3"/>
  <c r="A704" i="3"/>
  <c r="B703" i="3"/>
  <c r="A703" i="3"/>
  <c r="B702" i="3"/>
  <c r="A702" i="3"/>
  <c r="B701" i="3"/>
  <c r="A701" i="3"/>
  <c r="B700" i="3"/>
  <c r="A700" i="3"/>
  <c r="B699" i="3"/>
  <c r="A699" i="3"/>
  <c r="B698" i="3"/>
  <c r="A698" i="3"/>
  <c r="B697" i="3"/>
  <c r="A697" i="3"/>
  <c r="B696" i="3"/>
  <c r="A696" i="3"/>
  <c r="B695" i="3"/>
  <c r="A695" i="3"/>
  <c r="B694" i="3"/>
  <c r="A694" i="3"/>
  <c r="B693" i="3"/>
  <c r="A693" i="3"/>
  <c r="B692" i="3"/>
  <c r="A692" i="3"/>
  <c r="B691" i="3"/>
  <c r="A691" i="3"/>
  <c r="B690" i="3"/>
  <c r="A690" i="3"/>
  <c r="B689" i="3"/>
  <c r="A689" i="3"/>
  <c r="B688" i="3"/>
  <c r="A688" i="3"/>
  <c r="B687" i="3"/>
  <c r="A687" i="3"/>
  <c r="B686" i="3"/>
  <c r="A686" i="3"/>
  <c r="B685" i="3"/>
  <c r="A685" i="3"/>
  <c r="B684" i="3"/>
  <c r="A684" i="3"/>
  <c r="B683" i="3"/>
  <c r="A683" i="3"/>
  <c r="B682" i="3"/>
  <c r="A682" i="3"/>
  <c r="B681" i="3"/>
  <c r="A681" i="3"/>
  <c r="B680" i="3"/>
  <c r="A680" i="3"/>
  <c r="B679" i="3"/>
  <c r="A679" i="3"/>
  <c r="B678" i="3"/>
  <c r="A678" i="3"/>
  <c r="B677" i="3"/>
  <c r="A677" i="3"/>
  <c r="B676" i="3"/>
  <c r="A676" i="3"/>
  <c r="B675" i="3"/>
  <c r="A675" i="3"/>
  <c r="B674" i="3"/>
  <c r="A674" i="3"/>
  <c r="B673" i="3"/>
  <c r="A673" i="3"/>
  <c r="B671" i="3"/>
  <c r="A671" i="3"/>
  <c r="B670" i="3"/>
  <c r="A670" i="3"/>
  <c r="B669" i="3"/>
  <c r="A669" i="3"/>
  <c r="B668" i="3"/>
  <c r="A668" i="3"/>
  <c r="B667" i="3"/>
  <c r="A667" i="3"/>
  <c r="B666" i="3"/>
  <c r="A666" i="3"/>
  <c r="B665" i="3"/>
  <c r="A665" i="3"/>
  <c r="B664" i="3"/>
  <c r="A664" i="3"/>
  <c r="B663" i="3"/>
  <c r="A663" i="3"/>
  <c r="A662" i="3"/>
  <c r="B662" i="3"/>
  <c r="G464" i="3" l="1"/>
  <c r="G701" i="3" s="1"/>
  <c r="G99" i="3" l="1"/>
  <c r="G671" i="3" s="1"/>
  <c r="G129" i="3"/>
  <c r="G147" i="3"/>
  <c r="G676" i="3" s="1"/>
  <c r="G123" i="3"/>
  <c r="G674" i="3" s="1"/>
  <c r="G158" i="3"/>
  <c r="G677" i="3" s="1"/>
  <c r="G87" i="3"/>
  <c r="G670" i="3" l="1"/>
  <c r="G86" i="3"/>
  <c r="G669" i="3" s="1"/>
  <c r="G675" i="3"/>
  <c r="G122" i="3"/>
  <c r="G673" i="3" l="1"/>
  <c r="G333" i="3" l="1"/>
  <c r="G689" i="3" s="1"/>
  <c r="G349" i="3"/>
  <c r="G690" i="3" s="1"/>
  <c r="G360" i="3"/>
  <c r="G691" i="3" s="1"/>
  <c r="G365" i="3"/>
  <c r="G692" i="3" s="1"/>
  <c r="G656" i="3"/>
  <c r="G714" i="3" s="1"/>
  <c r="G332" i="3" l="1"/>
  <c r="G688" i="3" s="1"/>
  <c r="G625" i="3"/>
  <c r="G569" i="3"/>
  <c r="G711" i="3" s="1"/>
  <c r="G520" i="3"/>
  <c r="G708" i="3" s="1"/>
  <c r="G447" i="3"/>
  <c r="G700" i="3" s="1"/>
  <c r="G423" i="3"/>
  <c r="G698" i="3" s="1"/>
  <c r="G402" i="3"/>
  <c r="G696" i="3" s="1"/>
  <c r="G416" i="3"/>
  <c r="G697" i="3" s="1"/>
  <c r="G382" i="3"/>
  <c r="G695" i="3" s="1"/>
  <c r="G433" i="3"/>
  <c r="G699" i="3" s="1"/>
  <c r="G712" i="3" l="1"/>
  <c r="G713" i="3"/>
  <c r="G381" i="3"/>
  <c r="G694" i="3" s="1"/>
  <c r="G375" i="3" l="1"/>
  <c r="G693" i="3" s="1"/>
  <c r="G311" i="3" l="1"/>
  <c r="G686" i="3" s="1"/>
  <c r="G280" i="3" l="1"/>
  <c r="G685" i="3" s="1"/>
  <c r="G557" i="3" l="1"/>
  <c r="G710" i="3" s="1"/>
  <c r="G546" i="3" l="1"/>
  <c r="G709" i="3" s="1"/>
  <c r="G509" i="3" l="1"/>
  <c r="G707" i="3" s="1"/>
  <c r="G505" i="3"/>
  <c r="G706" i="3" s="1"/>
  <c r="G499" i="3"/>
  <c r="G705" i="3" s="1"/>
  <c r="G498" i="3" l="1"/>
  <c r="G466" i="3" s="1"/>
  <c r="G704" i="3" l="1"/>
  <c r="G702" i="3" l="1"/>
  <c r="G703" i="3"/>
  <c r="G255" i="3"/>
  <c r="G684" i="3" s="1"/>
  <c r="G232" i="3" l="1"/>
  <c r="G683" i="3" s="1"/>
  <c r="G165" i="3"/>
  <c r="G678" i="3" s="1"/>
  <c r="D230" i="3" l="1"/>
  <c r="G213" i="3" l="1"/>
  <c r="G682" i="3" s="1"/>
  <c r="G200" i="3" l="1"/>
  <c r="G681" i="3" s="1"/>
  <c r="G189" i="3" l="1"/>
  <c r="G188" i="3" l="1"/>
  <c r="G679" i="3" s="1"/>
  <c r="G680" i="3"/>
  <c r="G313" i="3" l="1"/>
  <c r="G687" i="3" s="1"/>
  <c r="G77" i="3"/>
  <c r="G668" i="3" s="1"/>
  <c r="G61" i="3" l="1"/>
  <c r="G667" i="3" s="1"/>
  <c r="D49" i="3" l="1"/>
  <c r="G51" i="3" l="1"/>
  <c r="G666" i="3" l="1"/>
  <c r="G45" i="3"/>
  <c r="G44" i="3" l="1"/>
  <c r="G664" i="3" s="1"/>
  <c r="G665" i="3"/>
  <c r="G17" i="3" l="1"/>
  <c r="G663" i="3" l="1"/>
  <c r="G16" i="3"/>
  <c r="G662" i="3" s="1"/>
  <c r="G720" i="3" s="1"/>
  <c r="G721" i="3" l="1"/>
  <c r="G722" i="3" l="1"/>
</calcChain>
</file>

<file path=xl/sharedStrings.xml><?xml version="1.0" encoding="utf-8"?>
<sst xmlns="http://schemas.openxmlformats.org/spreadsheetml/2006/main" count="1896" uniqueCount="1225">
  <si>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</si>
  <si>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</si>
  <si>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</si>
  <si>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</si>
  <si>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</si>
  <si>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</si>
  <si>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</si>
  <si>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</si>
  <si>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</si>
  <si>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</si>
  <si>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</si>
  <si>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</si>
  <si>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</si>
  <si>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</si>
  <si>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</si>
  <si>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</si>
  <si>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</si>
  <si>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</si>
  <si>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</si>
  <si>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</si>
  <si>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</si>
  <si>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</si>
  <si>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</si>
  <si>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IMPORTE TOTAL CON LETRA</t>
  </si>
  <si>
    <t>PRELIMINARES</t>
  </si>
  <si>
    <t>M2</t>
  </si>
  <si>
    <t>M3</t>
  </si>
  <si>
    <t>PZA</t>
  </si>
  <si>
    <t>M3-KM</t>
  </si>
  <si>
    <t>CATÁLOGO DE CONCEPTOS</t>
  </si>
  <si>
    <t xml:space="preserve">DEMOLICIÓN POR MEDIOS MECÁNICOS DE PAVIMENTO DE ADOQUÍN DE 8 A 10 CM DE ESPESOR, SIN RECUPERACIÓN, INCLUYE: HERRAMIENTA, ACARREO A BANCO DE OBRA PARA SU POSTERIOR RETIRO, VOLUMEN MEDIDO EN SECCIONES, ABUNDAMIENTO, EQUIPO Y MANO DE OBRA. </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</si>
  <si>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</si>
  <si>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</si>
  <si>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</si>
  <si>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DESMANTELAMIENTO DE MURO DE TABLAROCA Y ESTRUCTURA DE SOPORTE DE ALUMINIO, DE UNA Y DOS CARAS, POR MEDIOS MANUALES, CON UN ESPESOR DE HASTA 15 CM Y A CUALQUIER ALTURA, SIN RECUPERACIÓN, INCLUYE: HERRAMIENTA, DESINSTALACIÓN, CANCELACIÓN Y RETIRO DE INSTALACIONES EXISTENTES, ANDAMIOS, ACARREOS, EQUIPO Y MANO DE OBRA</t>
  </si>
  <si>
    <t>SAL</t>
  </si>
  <si>
    <t>CANCELACIÓN DE SALIDAS ELÉCTRICAS DE CONTACTOS Y/O APAGADORES, INCLUYE: HERRAMIENTA, RETIRO SIN RECUPERACIÓN DE ACCESORIOS, PLACAS, CHALUPAS, CAJAS CUADRADAS, AISLAMIENTO DE CABLES, RELLENOS, RESANE ACABADO APALILLADO O SIMILAR CON MORTERO CEMENTO-ARENA EN PROPORCIÓN 1:4, ACARREOS, MATERIALES, EQUIPO Y MANO DE OBRA</t>
  </si>
  <si>
    <t>DESINSTALACIÓN, DESMONTAJE Y RETIRO DE MUEBLES DE BAÑO YA SEA INODORO, LAVABO, MINGITORIO, SIN RECUPERACIÓN, INCLUYE: HERRAMIENTA, DESCONEXIÓN, ACARREOS, RETIRO DE MUEBLE DENTRO Y FUERA DE LA OBRA A LUGAR AUTORIZADO POR SUPERVISIÓN, EQUIPO Y MANO DE OBRA.</t>
  </si>
  <si>
    <t>DEMOLICIÓN POR MEDIOS MANUALES DE AZULEJO Y PEGAZULEJO EN MUROS CON ESPESOR DE 1.00 A 2.00 CM PROMEDIO, INCLUYE: HERRAMIENTA, ACARREO DEL MATERIAL A BANCO DE OBRA PARA SU POSTERIOR RETIRO, ABUNDAMIENTO Y MANO DE OBRA.</t>
    <phoneticPr fontId="25" type="noConversion"/>
  </si>
  <si>
    <t>DEMOLICIÓN POR MEDIOS MANUALES DE PISO CERÁMICO CON ESPESOR DE 2.00 A 3.00 CM PROMEDIO, INCLUYE: HERRAMIENTA, ACARREO DEL MATERIAL A BANCO DE OBRA PARA SU POSTERIOR RETIRO, ABUNDAMIENTO, MANO DE OBRA.</t>
  </si>
  <si>
    <t>CANCELACIÓN DE SALIDA HIDRÁULICA Y SANITARIA DE MUEBLE DE BAÑO, LAVABOS, TARJAS O VERTEDEROS, RESANANDO CON MORTERO CEMENTO-ARENA DE RIO EN PROPORCIÓN 1:3 HECHO EN OBRA, COLOCANDO TAPÓN GORRO DE ½" DE DIÁMETRO Y TAPÓN DE PVC DE 2" DE DIÁMETRO, INCLUYE: MATERIALES MENORES Y DE CONSUMO, HERRAMIENTAS, LIMPIEZA DEL ÁREA, MANO DE OBRA Y ACARREOS.</t>
  </si>
  <si>
    <t>DEMOLICIÓN POR MEDIOS MANUALES DE BARRA PARA LAVABOS A BASE DE CONCRETO FORRADA DE ELEMENTOS CERÁMICOS O PIEDRA, CON UN ESPESOR DE 10 A 15 CM, A CUALQUIER NIVEL, INCLUYE: HERRAMIENTA, ACOPIO DEL MATERIAL, ACARREOS, MATERIALES, EQUIPO Y MANO DE OBRA.</t>
  </si>
  <si>
    <t>ACARREO EN CARRETILLA, 1A ESTACIÓN DE 20 M DE MATERIAL PRODUCTO DE EXCAVACIONES, DEMOLICIONES Y MATERIALES DE BANCO PARA RELLENOS, INCLUYE: HERRAMIENTA, ABUNDAMIENTO DEL MATERIAL, ACOPIO EN ÁREA ACCESIBLE PARA SU RETIRO POSTERIOR, EQUIPO Y MANO DE OBRA.</t>
  </si>
  <si>
    <t>M3-EST</t>
  </si>
  <si>
    <t>B</t>
  </si>
  <si>
    <t>B1</t>
  </si>
  <si>
    <t>EXCAVACIONES Y RELLENOS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</si>
  <si>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</si>
  <si>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</si>
  <si>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</si>
  <si>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PLANTILLA DE 5 CM DE ESPESOR DE CONCRETO HECHO EN OBRA DE F´C=100 KG/CM2, INCLUYE: PREPARACIÓN DE LA SUPERFICIE, NIVELACIÓN, MAESTREADO, COLADO, MANO DE OBRA, EQUIPO Y HERRAMIENTA.</t>
  </si>
  <si>
    <t>LOSA DE CONCRETO</t>
  </si>
  <si>
    <t>KG</t>
  </si>
  <si>
    <t>SUMINISTRO, HABILITADO Y COLOCACIÓN DE ACERO DE REFUERZO DE FY= 4200 KG/CM2, INCLUYE: MATERIALES, TRASLAPES, SILLETAS, HABILITADO, AMARRES, MANO DE OBRA, EQUIPO Y HERRAMIENTA.</t>
  </si>
  <si>
    <t>CONCRETO HECHO EN OBRA DE F'C= 250 KG/CM2, T.MA. 3/4", R.N., INCLUYE: HERRAMIENTA, ELABORACIÓN DE CONCRETO, ACARREOS, COLADO, VIBRADO, EQUIPO Y MANO DE OBRA.</t>
  </si>
  <si>
    <t>B2</t>
  </si>
  <si>
    <t>CIMENTACIÓN</t>
  </si>
  <si>
    <t>CIMBRA ACABADO COMÚN EN CIMENTACIÓN A BASE DE MADERA DE PINO DE 3A, INCLUYE: HERRAMIENTA, SUMINISTRO DE MATERIALES, ACARREOS, CORTES, HABILITADO, CIMBRADO, DESCIMBRA, EQUIPO Y MANO DE OBRA.</t>
  </si>
  <si>
    <t>M</t>
  </si>
  <si>
    <t>CONCRETO HECHO EN OBRA DE F'C= 200 KG/CM2, T.MA. 3/4", R.N., INCLUYE: HERRAMIENTA, ELABORACIÓN DE CONCRETO, ACARREOS, COLADO, VIBRADO, EQUIPO Y MANO DE OBRA.</t>
  </si>
  <si>
    <t>ASENTAMIENTO DE PLACAS METÁLICAS DE ESTRUCTURA A BASE DE GROUT NO METÁLICO, INCLUYE: MATERIALES, MANO DE OBRA, EQUIPO Y HERRAMIENTA.</t>
  </si>
  <si>
    <t>SUMINISTRO, HABILITADO Y MONTAJE DE ANCLA DE ACERO A-36  A BASE DE REDONDO LISO DE 5/8"  DE DIÁMETRO CON UN DESARROLLO DE 0.80 M CON ROSCA EN LA PARTE SUPERIOR DE 15 CM, Y PLACA DE ATRAQUE DE 5/8" X 5 CM X 5 CM EN LA PARTE INFERIOR, INCLUYE: HERRAMIENTA, TUERCA Y CONTRA-TUERCA 2H, CON ARANDELA F436, CORTES, EQUIPO Y MANO DE OBRA.</t>
  </si>
  <si>
    <t>SUMINISTRO, HABILITADO Y MONTAJE DE PLACA DE ACERO A-36 DE 30 X 30 CM Y 5/8" DE ESPESOR, INCLUYE: HERRAMIENTA, 4 PERFORACIONES PARA COLOCAR ANCLAS DE 5/8", TRAZO, MATERIALES, CORTES, SOLDADURA, FIJACIÓN, EQUIPO Y MANO DE OBRA.</t>
  </si>
  <si>
    <t>B3</t>
  </si>
  <si>
    <t>ESTRUCTURA METÁLICA</t>
  </si>
  <si>
    <t>MULTYTECHO</t>
  </si>
  <si>
    <t>B4</t>
  </si>
  <si>
    <t>SEÑALÉTICA</t>
  </si>
  <si>
    <t>INSTALACIÓN HIDRÁULICA</t>
  </si>
  <si>
    <t>TRAZO Y NIVELACIÓN PARA LÍNEAS, INCLUYE: EQUIPO DE TOPOGRAFÍA, MATERIALES PARA SEÑALAMIENTO, MANO DE OBRA, EQUIPO Y HERRAMIENTA.</t>
  </si>
  <si>
    <t>SUMINISTRO E INSTALACIÓN DE ABRAZADERA DE BRONCE DE 4"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</si>
  <si>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</si>
  <si>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</si>
  <si>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</si>
  <si>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</si>
  <si>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</si>
  <si>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</si>
  <si>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</si>
  <si>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</si>
  <si>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TOMA DOMICILIARIA</t>
  </si>
  <si>
    <t>CISTERNA</t>
  </si>
  <si>
    <t>EXCAVACIÓN POR MEDIOS MECÁNICOS EN MATERIAL TIPO II, DE 2.00 A 4.00 M DE PROFUNDIDAD, INCLUYE: AFINE DE PLANTILLA Y TALUDES, ACARREO DEL MATERIAL A BANCO DE OBRA PARA SU POSTERIOR RETIRO, MANO DE OBRA, ABUNDAMIENTO, EQUIPO Y HERRAMIENTA. (MEDIDO EN TERRENO NATURAL POR SECCIÓN).</t>
  </si>
  <si>
    <t>PLANTILLA DE 10 CM DE ESPESOR DE CONCRETO HECHO EN OBRA DE F´C= 150 KG/CM2, INCLUYE: PREPARACIÓN DE LA SUPERFICIE, NIVELACIÓN, MAESTREADO, COLADO, MANO DE OBRA, EQUIPO Y HERRAMIENTA.</t>
  </si>
  <si>
    <t>CIMBRA ACABADO COMÚN EN DALAS Y CASTILLOS A BASE DE MADERA DE PINO DE 3A, INCLUYE: HERRAMIENTA, SUMINISTRO DE MATERIALES, ACARREOS, CORTES, HABILITADO, CIMBRADO, DESCIMBRA, EQUIPO Y MANO DE OBRA.</t>
  </si>
  <si>
    <t>APLANADO DE 1.5 CM DE ESPESOR EN MURO CON MORTERO CEMENTO-ARENA 1:3, ACABADO PULIDO O APALILLADO, INCLUYE: MATERIALES, ACARREOS, DESPERDICIOS, MANO DE OBRA, ANDAMIOS, PLOMEADO, NIVELADO, REGLEADO, RECORTES,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</si>
  <si>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</si>
  <si>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CIMBRA DE MADERA EN LOSAS, ACABADO COMÚN, INCLUYE: HERRAMIENTA, HABILITADO, CHAFLANES, CIMBRA, DESCIMBRA, LIMPIEZA, ACARREO DE MATERIALES AL SITIO DE SU UTILIZACIÓN, A CUALQUIER NIVEL, EQUIPO Y MANO DE OBRA.</t>
  </si>
  <si>
    <t>CARGA MECÁNICA Y ACARREO EN CAMIÓN 1 ER. KILOMETRO,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</si>
  <si>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</si>
  <si>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 xml:space="preserve">SUMINISTRO Y COLOCACIÓN DE BOMBA SUMERGIBLE  DE  1 HP MOD SSX1ME100F2C-F, INCLUYE  TABLERO DE CONTROL ,  120 VCA @60 HZ   INCLUYE  MATERIALES MENORES, HERRAMIENTAS, MONTAJE A CUALQUIER NIVEL CON ANDAMIOS  Y/O ESCALERA, LIMPIEZA, RETIRO DE MATERIAL SOBRANTE FUERA DE LA OBRA, SUPERVISIÓN, MANO DE OBRA.  DEBERÁ EJECUTARSE DE ACUERDO A LOS PLANOS EJECUTIVOS AUTORIZADOS, HERRAMIENTA, CONEXIONES, PRUEBAS Y MANO DE OBRA. 1 AÑO DE GARANTIA </t>
  </si>
  <si>
    <t>PAQ</t>
  </si>
  <si>
    <t>INSTALACIÓN SANITARIA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</si>
  <si>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</si>
  <si>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TUBERÍA DE P.V.C. PARA ALCANTARILLADO DIÁMETRO DE 6" SERIE 20, INCLUYE: HERRAMIENTA, ACARREOS, MATERIALES NECESARIOS, PRUEBA HIDROSTÁTICA, EQUIPO Y MANO DE OBRA.</t>
  </si>
  <si>
    <t>SUMINISTRO E INSTALACIÓN DE CODO PVC SANITARIO DE 6" DE DIÁMETRO (45°- 90°), SERIE 20, INCLUYE: HERRAMIENTA, ACARREOS, MATERIAL, EQUIPO Y MANO DE OBRA.</t>
  </si>
  <si>
    <t>CAMA DE ARENA AMARILLA PARA APOYO DE TUBERÍAS, INCLUYE: MATERIALES, ACARREOS, MANO DE OBRA, EQUIPO Y HERRAMIENTA.</t>
  </si>
  <si>
    <t>RELLENO ACOSTILLADO EN CEPAS O MESETAS CON MATERIAL DE BANCO, COMPACTADO MANUALMENTE EN CAPAS NO MAYORES DE 20 CM, INCLUYE: INCORPORACIÓN DE AGUA NECESARIA, MANO DE OBRA, HERRAMIENTAS Y ACARREOS.</t>
  </si>
  <si>
    <t>SUMINISTRO Y COLOCACIÓN DE COLADERA RECTANGULAR, MODELO 24-RHLI O SIMILAR, CON MEDIDAS DE 0.34 X 0.14 X 0.19 M DE ALTURA, CON DESAGÜE DE CONTORNO, AJUSTE DE INSTALACIÓN DE 0.75", SELLO HIDRÁULICO FIJO DE 200 ML, INCLUYE: HERRAMIENTA, ACARREOS, CONEXIONES, EMPAQUES, ELEMENTOS DE FIJACIÓN, NIVELADO, AJUSTES, MATERIALES, EQUIPO Y MANO DE OBRA.</t>
  </si>
  <si>
    <t>SUMINISTRO E INSTALACIÓN DE TEE PVC SANITARIO DE 6" DE DIÁMETRO, SERIE 20, INCLUYE: HERRAMIENTA, ACARREOS, MATERIAL, EQUIPO Y MANO DE OBRA.</t>
  </si>
  <si>
    <t>SUMINISTRO E INSTALACIÓN DE MANGA DE EMPOTRAMIENTO DE  P.V.C. DE 6" DE DIÁMETRO SERIE 20,  INCLUYE: MATERIAL, ACARREOS, MANO  DE OBRA Y HERRAMIENTA.</t>
  </si>
  <si>
    <t>SUMINISTRO E INSTALACIÓN DE YEE PVC SANITARIO DE 4" X 2" DE DIÁMETRO, SERIE 20, INCLUYE: HERRAMIENTA, ACARREOS, MATERIAL, EQUIPO Y MANO DE OBRA.</t>
  </si>
  <si>
    <t>SUMINISTRO E INSTALACIÓN DE YEE PVC SANITARIO DE 6" X 4" DE DIÁMETRO, SERIE 20, INCLUYE: HERRAMIENTA, ACARREOS, MATERIAL, EQUIPO Y MANO DE OBRA.</t>
  </si>
  <si>
    <t>SALIDA SANITARIA A MUEBLE, CONSISTENTE EN TUBERÍA Y CONEXIONES DE PVC DE 2" Y 4" DE DIÁMETRO, INCLUYE: DESPERDICIO DE TUBERÍA, LÍNEA DE VENTILACIÓN (DESFOGUE),  COPLES, CODOS, TEES, YEES, REDUCCIONES, REGISTRO SANITARIO, TAPON REGISTRO UNIDIRECCIONAL MATERIALES MENORES, FLETES Y ACARREO DE LOS MATERIALES AL SITIO DE SU INSTALACIÓN Y PRUEBAS.</t>
  </si>
  <si>
    <t>INSTALACIÓN PLUVIAL</t>
  </si>
  <si>
    <t>SUMINISTRO E INSTALACIÓN DE CODO PVC SANITARIO DE 6" DE DIÁMETRO (45°- 90°), INCLUYE: HERRAMIENTA, ACARREOS, MATERIAL, EQUIPO Y MANO DE OBRA.</t>
  </si>
  <si>
    <t>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DE 1/2" EN TUBERÍA, BROCAL CON TAPA DE HIERRO DÚCTIL, LOSA CÓNICA DE CONCRETO (F’C = 250 KG/CM2) ARMADO DE 96 CM DE DIÁMETRO EXTERIOR Y 10 CM DE ESPESOR, BASE DE CONCRETO (F’C = 250 KG/CM2) ARMADO DE 96 CM DE DIÁMETRO EXTERIOR Y 10 CM DE ESPESOR, TELA GEOTEXTIL EN ADEME Y PERFORACIÓN , FILTRO DE GRAVA LATERAL EN ÁREA FILTRANTE, RELLENO DE SUELO - CEMENTO EN PROPORCIÓN DE 10:1 Y/O FLUIDO DE F´C= 50 KG/CM2 EN ZONA DE NULA INFILTRACIÓN, DEMOLICIONES, REPOSICIÓN DE MATERIAL, ARMADO CON VARILLA DE 1/2" EN DIAMANTE, TRAZO Y NIVELACIÓN, ACARREOS, RETIRO DE MATERIAL PRODUCTO DE LA EXCAVACIÓN, EQUIPO Y MANO DE OBRA.</t>
  </si>
  <si>
    <t>SUMINISTRO E INSTALACIÓN DE YEE PVC SANITARIO DE 6" DE DIÁMETRO, INCLUYE: HERRAMIENTA, ACARREOS, MATERIAL, EQUIPO Y MANO DE OBRA.</t>
  </si>
  <si>
    <t>REGISTRO PLUVIAL FORJADO DE 0.70 X 0.90 M Y HASTA 1.30 M DE PROFUNDIDAD, MEDIDAS INTERIORES, CON FIRME DE FONDO A BASE DE CONCRETO F'C= 150KG/CM2 Y ESPESOR 8CM TERMINADO PULIDO, MEDIA CAÑA ELABORADA CON LA MITAD DE LA SECCIÓN DE DUCTO DE PVC, DIÁMETRO CORRESPONDIENTE, CHAFLANES EN CONCRETO, TERMINADO PULIDO, CON MUROS DE BLOCK DE JALCRETO EN 14 CM DE ANCHO (11X14X28CM) ASENTADO AL HILO CON JUNTEO DE MORTERO - ARENA PROPORCIÓN 1:3, ENJARRE PULIDO CON MORTERO CEMENTO ARENA 1:3 DE 1.5 CM, DALA DE CERRAMIENTO SECCIÓN 15 X 15 CM A BASE DE CONCRETO F'C= 150KG/CM2, ADICIONADA CON FIBRA DE POLIPROPILENO EN PROPORCIÓN 140 GR/M3, CONTRAMARCO DE ASENTAMIENTO DE TAPA DE REGISTRO ELABORADO CON ÁNGULO METÁLICO SECCIÓN 3 X 3 X 3/16” Y TAPA DE REGISTRO DE 73 X 53 CM ELABORADO CON ÁNGULO METÁLICO SECCIÓN 2 1/2” X 2 1/2” X 3/16” ARMADO CON VARILLAS #3 (3/8”) A CADA 10 CM AMBOS SENTIDOS Y COLADO CON CONCRETO F'C= 200 KG/CM2 DE 8 CM DE ESPESOR, INCLUYE: HERRAMIENTA, SUMINISTRO DE MATERIALES, ACARREOS, CIMBRA, DESCIMBRA, CORTES, ANCLAJE A DALA, DESPERDICIOS, SOLDADURAS, EQUIPO Y MANO DE OBRA.</t>
  </si>
  <si>
    <t>SUMINISTRO Y COLOCACIÓN DE LLAVE NARIZ DE 3/4”, MODELO 19 NC.19 O SIMILAR, INCLUYE: HERRAMIENTA, COLOCACIÓN, EQUIPO Y MANO DE OBRA.</t>
  </si>
  <si>
    <t>SUMINISTRO Y TENDIDO DE TUBERÍA DE CPVC DE 1/2" DE DIÁMETRO, INCLUYE: HERRAMIENTA, COPLES, CODOS, TEES, REDUCCIONES, DESPERDICIOS, MATERIALES MENORES Y DE CONSUMO, ACARREOS, PRUEBAS Y MANO DE OBRA.</t>
  </si>
  <si>
    <t>SUMINISTRO Y TENDIDO DE TUBERÍA DE CPVC DE 3/4" DE DIÁMETRO, INCLUYE: HERRAMIENTA, COPLES,  CODOS, TEES, REDUCCIONES, DESPERDICIOS, MATERIALES MENORES Y DE CONSUMO, ACARREOS, PRUEBAS Y MANO DE OBRA.</t>
  </si>
  <si>
    <t>SUMINISTRO Y TENDIDO DE TUBERÍA DE CPVC DE 1 1/4"" DE DIÁMETRO, INCLUYE: HERRAMIENTA, COPLES,  CODOS, TEES, REDUCCIONES, DESPERDICIOS, MATERIALES MENORES Y DE CONSUMO, ACARREOS, PRUEBAS Y MANO DE OBRA.</t>
  </si>
  <si>
    <t>MUEBLES DE BAÑO</t>
  </si>
  <si>
    <t>SUMINISTRO Y COLOCACIÓN DE CAMBIADOR DE PAÑALES HORIZONTAL DE PARED CON PLATAFORMA ABATIBLE DE POLIETILENO DE ALTA DENSIDAD Y DE BASE CÓNCAVA PARA MAYOR COMODIDAD, ABATIBLE Y PLEGABLE SOBRE LA PARED, CON MEDIDAS DE 870 X 457 X 406 MM DE ALTO, MODELO AY10000 O SIMILAR, INCLUYE: HERRAMIENTA, ELEMENTOS DE FIJACIÓN, ACARREOS, MATERIALES, EQUIPO Y MANO DE OBRA.</t>
  </si>
  <si>
    <t>SUMINISTRO Y COLOCACIÓN DE FLUXÓMETRO, MODELO FC-110-38-3.5 O SIMILAR, COMPUESTO DE FLUXÓMETRO DE SENSOR ELECTRÓNICO DE CORRIENTE DE 38 MM, 3.5 L POR DESCARGA, INCLUYE: HERRAMIENTA, FLETES, PRUEBAS, ACARREOS, MATERIALES, EQUIPO Y MANO DE OBRA.</t>
  </si>
  <si>
    <t>SUMINISTRO Y COLOCACIÓN DE COLADERA RECTANGULAR DE UNA BOCA, DESAGÜE DE CONTORNO RECTANGULAR PARA INSERTO CERÁMICO MÁXIMO DE 10 MM, DE MEDIDAS DE  37.9" X 5.5", SELLO HIDRÁULICO, NO PERMITE EL PASO A MALOS OLORES, MOD. 24-RHLI-90, HELVEX O SIMILAR EN CALIDAD, INCLUYE: HERRAMIENTA, SUMINISTRO DE MATERIALES MENORES Y DE CONSUMO, PRUEBAS, ACARREO DE MATERIALES AL SITIO DE SU COLOCACIÓN Y MANO DE OBRA.</t>
  </si>
  <si>
    <t>SUMINISTRO Y COLOCACIÓN DE FLUXÓMETRO, MODELO 310-38-3.5 O SIMILAR, COMPUESTO DE FLUXÓMETRO DE PEDAL EXPUESTO DE 38 MM, 3.5 L POR DESCARGA, INCLUYE: HERRAMIENTA, FLETES, PRUEBAS, ACARREOS, MATERIALES, EQUIPO Y MANO DE OBRA.</t>
  </si>
  <si>
    <t>SUMINISTRO Y COLOCACIÓN DE FLUXÓMETRO, MODELO 185-19 O SIMILAR, COMPUESTO DE FLUXÓMETRO DE MANIJA CON NIPLE RECTO, SPUD DE 19 MM, 3.0 L POR DESCARGA, INCLUYE: HERRAMIENTA, FLETES, PRUEBAS, ACARREOS, MATERIALES, EQUIPO Y MANO DE OBRA.</t>
  </si>
  <si>
    <t>SUMINISTRO Y COLOCACIÓN DE CÉSPOL PARA LAVABO SIN CONTRA, DE 1 1/4" DE DIÁMETRO, SELLO HIDRÁULICO, NO PERMITE EL PASO A MALOS OLORES, MOD. TV-017, HELVEX O SIMILAR EN CALIDAD, INCLUYE: HERRAMIENTA, SUMINISTRO DE MATERIALES MENORES Y DE CONSUMO, PRUEBAS, ACARREO DE MATERIALES AL SITIO DE SU COLOCACIÓN Y MANO DE OBRA.</t>
  </si>
  <si>
    <t>SUMINISTRO Y COLOCACIÓN DE COLADERA VERTICAL CORTA DE UNA BOCA PARA INSERTO CUADRADO DE 3.9" X 3.9", SELLO HIDRÁULICO, NO PERMITE EL PASO DE MALOS OLORES, MOD. 22V-CHLI, HELVEX O SIMIAR EN CALIDAD, INCLUYE: HERRAMIENTA, SUMINISTRO DE MATERIALES MENORES Y DE CONSUMO, PRUEBAS, ACARREO DE MATERIALES AL SITIO DE SU COLOCACIÓN Y MANO DE OBRA.</t>
  </si>
  <si>
    <t>SUMINISTRO Y COLOCACIÓN DE MEZCLADORA DE MONOMANDO PARA REGADERA CON CARTUCHO CERÁMICO DE 4.7" DE DIÁMETRO, MODELO E-59 O SIMILAR, INCLUYE: HERRAMIENTA, ELEMENTOS DE FIJACIÓN, ACARREOS, MATERIALES, EQUIPO Y MANO DE OBRA.</t>
  </si>
  <si>
    <t>SUMINISTRO Y COLOCACIÓN DE REGADERA MANUAL REDONDA CON DESVIADOR PARA PLATO ANCHO, MODELO RM-14 O SIMILAR, INCLUYE: HERRAMIENTA, ELEMENTOS DE FIJACIÓN, ACARREOS, MATERIALES, EQUIPO Y MANO DE OBRA.</t>
  </si>
  <si>
    <t>SUMINISTRO Y COLOCACIÓN DE MINGITORIO TIPO CASCADA, CERÁMICO, MODELO MG-MOJAVE O SIMILAR EN CALIDAD, INCLUYE: HERRAMIENTA, ELEMENTOS DE FIJACIÓN, NIVELACIÓN, PRUEBAS, FLETES, ACARREOS, MATERIALES, EQUIPO Y MANO DE OBRA.</t>
  </si>
  <si>
    <t>SUMINISTRO Y COLOCACIÓN DE LLAVE PARA MANGUERA DE COMPRESIÓN DE 1/2", MOD. 19CCR, URREA O SIMILAR EN CALIDAD, INCLUYE: HERRAMIENTA, ELEMENTOS DE FIJACIÓN, ACARREOS, MATERIALES, EQUIPO Y MANO DE OBRA.</t>
  </si>
  <si>
    <t>SUMINISTRO Y COLOCACIÓN DE LLAVE PARA LAVABO TEMPORIZADORA, EMPOTRADA A PARED, 1.9 LTS. POR DESCARGA, MODELO TV121-1.9 O SIMILAR, INCLUYE: HERRAMIENTA, ELEMENTOS DE FIJACIÓN, ACARREOS, MATERIALES, EQUIPO Y MANO DE OBRA.</t>
  </si>
  <si>
    <t>SUMINISTRO Y COLOCACIÓN DE LLAVE PARA LAVABO ELECTRÓNICA DE SENSOR DE CORRIENTE 1.9 LTS. POR DESCARGA, MOD. TV296-C-1.9, URREA O SIMILAR EN CALIDAD, INCLUYE: HERRAMIENTA, ELEMENTOS DE FIJACIÓN, ACARREOS, MATERIALES, EQUIPO Y MANO DE OBRA.</t>
  </si>
  <si>
    <t>SUMINISTRO Y COLOCACIÓN DE CONTRA CON REJILLA PARA LAVABO CON REBOSADERO DE 1 1/4", MODELO TH-058, HELVEX O SIMILAR EN CALIDAD, ACABADO DE LATÓN, INCLUYE: HERRAMIENTA, ELEMENTOS DE FIJACIÓN, ACARREOS, MATERIALES, EQUIPO Y MANO DE OBRA.</t>
  </si>
  <si>
    <t>SUMINISTRO Y COLOCACIÓN DE BASURERO DE BOCA CUADRADA FABRICADO CON LÁMINA GALVANIZADA CAL. 20, MODELO BI70690  O SIMILAR EN CALIDAD, INCLUYE: HERRAMIENTA, ELEMENTOS DE FIJACIÓN, ACARREOS, MATERIALES, EQUIPO Y MANO DE OBRA.</t>
  </si>
  <si>
    <t>SUMINISTRO Y COLOCACIÓN DE BARRA DE APOYO PARA DISCAPACITADOS DE ACERO INOXIDABLE, ACABADO SATINADO, CON CIERRE A PRESIÓN MODELO Q-202-CS-1 DE 1 1/4" DE DIÁMETRO, CON MEDIDAS DE 50.8 CM. DE ALTO, 55.9 CM DE ANCHO Y 30.5 CM DE FONDO, O SIMILAR, FIJADO A MURO. INCLUYE: HERRAMIENTA, ELEMENTOS DE FIJACIÓN, ACARREOS, MATERIALES, EQUIPO Y MANO DE OBRA.</t>
  </si>
  <si>
    <t>SUMINISTRO Y COLOCACIÓN DE DOSIFICADOR DE JABÓN LÍQUIDO CON DEPÓSITO RELLENABLE DE 1000 ML, MOD. AC79000 EN ACERO INOXIDABLE SATINADO O SIMILAR EN CALIDAD, INCLUYE: HERRAMIENTA, ELEMENTOS DE FIJACIÓN, ACARREOS, MATERIALES, EQUIPO Y MANO DE OBRA.</t>
  </si>
  <si>
    <t>SUMINISTRO Y COLOCACIÓN DE DISPENSADOR DE PAPEL HIGIÉNICO, MODELO AE25000 FUTURA DE ACERO INOXIDABLE SATINADO, JOFEL O SIMILAR, INCLUYE: HERRAMIENTA, ELEMENTOS DE FIJACIÓN, ACARREOS, MATERIALES, EQUIPO Y MANO DE OBRA.</t>
  </si>
  <si>
    <t>SUMINISTRO Y COLOCACIÓN DE SECADOR DE MANOS, MOD. MB-1012-AI TURBO EN ACERO INOXIDABLE DE 21 X 29 X 21 CM, HELVEX O SIMILAR EN CALIDAD, CON SENSOR INFRARROJO, INCLUYE: HERRAMIENTA, ELEMENTOS DE FIJACIÓN, ACARREOS, MATERIALES, EQUIPO Y MANO DE OBRA.</t>
  </si>
  <si>
    <t>SUMINISTRO Y COLOCACIÓN DE ASIENTO PARA DUCHA, FENÓLICO CAL. 16", MOD. B-5191 O SIMILAR EN CALIDAD, EN ACABADO MATE, DE DIMENSIONES DE 455 MM DE ANCHO X 390 MM DE ALTO Y 400 MM DE PROYECCIÓN SOBRE LA CARA SUPERFICIAL DE LA PARED (EN POSICIÓN HORIZONTAL), INCLUYE: HERRAMIENTA, ELEMENTOS DE FIJACIÓN, ACARREOS, MATERIALES, EQUIPO Y MANO DE OBRA.</t>
  </si>
  <si>
    <t>ÁREA DE JUEGOS INFANTILES</t>
  </si>
  <si>
    <t>PISO AMORTIGUANTE Y GUARNICIÓN</t>
  </si>
  <si>
    <t>FIRME DE 8 CM DE ESPESOR DE CONCRETO PREMEZCLADO F´C= 150 KG/CM2, ACABADO COMÚN, INCLUYE: CIMBRA, DESCIMBRA, COLADO, CURADO, SUMINISTRO DE MATERIALES, DESPERDICIOS Y  MANO DE OBRA, EQUIPO Y HERRAMIENTA.</t>
  </si>
  <si>
    <t>ÁREA EXTERIOR</t>
  </si>
  <si>
    <t>CIMBRA EN DADOS DE CIMENTACIÓN, ACABADO COMÚN, INCLUYE: SUMINISTRO DE MATERIALES, ACARREOS, CORTES, HABILITADO, CIMBRADO, DESCIMBRADO, MANO DE OBRA, LIMPIEZA, EQUIPO Y HERRAMIENTA.</t>
  </si>
  <si>
    <t>SUMINISTRO Y COLOCACIÓN  DE MESA DE PÍCNIC CUADRANGULAR, MODELO RD-319 MARCA REDDPARK O SIMILAR EN CALIDAD, MEDIDAS: 1.80 M X 1.80 M X 0.80 M, INCLUYE: HERRAMIENTA, MATERIALES, ACARREOS, FIJACIÓN A DADO DE CONCRETO, EQUIPO Y MANO DE OBRA.</t>
  </si>
  <si>
    <t>MOBILIARIO URBANO</t>
  </si>
  <si>
    <t>SUMINISTRO Y COLOCACIÓN  DE MESA DE AJEDREZ, MODELO RD-G160 MARCA REDDPARK O SIMILAR EN CALIDAD, MEDIDAS: 1.49 M X 1.49 M X 0.75 M, INCLUYE: HERRAMIENTA, MATERIALES, ACARREOS, FIJACIÓN A DADO DE CONCRETO, EQUIPO Y MANO DE OBRA.</t>
  </si>
  <si>
    <t>SUMINISTRO Y COLOCACIÓN DE JUEGO MÓDULO INFANTIL, SERIE ESPACIAL, MODELO RD-P207 O SIMILAR, MEDIDAS 6.67 X 4.19 X 4.47 M, INCLUYE: HERRAMIENTA, MATERIALES, ACARREOS, FIJACIÓN A DADO DE CONCRETO, EQUIPO Y MANO DE OBRA.</t>
  </si>
  <si>
    <t>SUMINISTRO Y COLOCACIÓN DE JUEGO GIRATORIO INDIVIDUAL, MODELO RD-C253 O SIMILAR, MEDIDAS 0.507 X 0.60 M, INCLUYE: HERRAMIENTA, MATERIALES, ACARREOS, FIJACIÓN A DADO DE CONCRETO, EQUIPO Y MANO DE OBRA.</t>
  </si>
  <si>
    <t>SUMINISTRO Y COLOCACIÓN DE JUEGO SUBE Y BAJA CUÁDRUPLE, MODELO RD-C248 O SIMILAR, MEDIDAS 3.10 X 0.54 X 0.90 M, INCLUYE: HERRAMIENTA, MATERIALES, ACARREOS, FIJACIÓN A DADO DE CONCRETO, EQUIPO Y MANO DE OBRA.</t>
  </si>
  <si>
    <t>SUMINISTRO Y COLOCACIÓN DE COLUMPIO CANASTA, MODELO RD-C245 O SIMILAR, MEDIDAS 3.62 X 1.29 X 2.38 M, INCLUYE: HERRAMIENTA, MATERIALES, ACARREOS, FIJACIÓN A DADO DE CONCRETO, EQUIPO Y MANO DE OBRA.</t>
  </si>
  <si>
    <t>SUMINISTRO Y COLOCACIÓN DE JUEGO DE TAMBORES, MODELO RD-C257 O SIMILAR, MEDIDAS 1.70 X 0.94 X 1.035 M, INCLUYE: HERRAMIENTA, MATERIALES, ACARREOS, FIJACIÓN A DADO DE CONCRETO, EQUIPO Y MANO DE OBRA.</t>
  </si>
  <si>
    <t>SUMINISTRO Y COLOCACIÓN DE JUEGO MARIMBA, MODELO RD-C258 O SIMILAR, MEDIDAS 1.08 X 0.75 X 0.97 M, INCLUYE: HERRAMIENTA, MATERIALES, ACARREOS, FIJACIÓN A DADO DE CONCRETO, EQUIPO Y MANO DE OBRA.</t>
  </si>
  <si>
    <t>SUMINISTRO Y COLOCACIÓN DE SET DE TUBOS MUSICALES, MODELO RD-C259 O SIMILAR, MEDIDAS 2.65 X 0.22 X 1.66 M, INCLUYE: HERRAMIENTA, MATERIALES, ACARREOS, FIJACIÓN A DADO DE CONCRETO, EQUIPO Y MANO DE OBRA.</t>
  </si>
  <si>
    <t>BACKSTOP</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</si>
  <si>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</si>
  <si>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</si>
  <si>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HABILITADO Y MONTAJE DE PLACA DE ACERO A-36 DE 20 X 20 CM Y 5/8" DE ESPESOR, INCLUYE: HERRAMIENTA, 4 PERFORACIONES PARA COLOCAR ANCLAS DE 1/2", TRAZO, MATERIALES, CORTES, SOLDADURA, FIJACIÓN, EQUIPO Y MANO DE OBRA.</t>
  </si>
  <si>
    <t>SUMINISTRO, FABRICACIÓN Y COLOCACIÓN DE HERRERÍA ESTRUCTURAL A BASE DE PERFILES PTR, HSS PARA BACKSTOP, DE HASTA 5.00 M DE ALTURA, DE ACUERDO AL PLANO DE DISEÑO PROPORCIONADO,  INCLUYE: HERRAMIENTA, SOLDADURA, CORTES, AJUSTES, MATERIALES MENORES, DESPERDICIOS, PRIMARIO ANTICORROSIVO, FLETES, ACARREO DE MATERIALES AL SITIO DE SU UTILIZACIÓN, EQUIPO Y MANO DE OBRA.</t>
  </si>
  <si>
    <r>
      <t>SUMINISTRO Y COLOCACIÓN DE CICLOPUERTO CON</t>
    </r>
    <r>
      <rPr>
        <sz val="8"/>
        <color rgb="FFFF0000"/>
        <rFont val="Isidora Bold"/>
      </rPr>
      <t xml:space="preserve"> </t>
    </r>
    <r>
      <rPr>
        <sz val="8"/>
        <rFont val="Isidora Bold"/>
      </rPr>
      <t>CAPACIDAD PARA 6 BICICLETAS</t>
    </r>
    <r>
      <rPr>
        <sz val="8"/>
        <color rgb="FFFF0000"/>
        <rFont val="Isidora Bold"/>
      </rPr>
      <t xml:space="preserve"> </t>
    </r>
    <r>
      <rPr>
        <sz val="8"/>
        <rFont val="Isidora Bold"/>
      </rPr>
      <t>CON MEDIDAS DE 1.51 X 0.85 X 0.60 M MODELO VELO VL145 O SIMILAR, ESTRUCTURA EN ACERO AL CARBONO GALVANIZADO EN CALIENTE CON ZINC (70 MICRAS) RECUBIERTO CON PINTURA ELECTROSTÁTICA(70 MICRAS) PROTECCIÓN TOTAL ANTICORROSIVA 140 MICRAS, TUBO DE 60 X 3 MM,  INCLUYE: FIJACIÓN A DADO DE CONCRETO, HERRAMIENTA, MATERIALES, ACARREOS, EQUIPO Y MANO DE OBRA.</t>
    </r>
  </si>
  <si>
    <t>SUMINISTRO Y COLOCACIÓN DE COLADERA DE CÚPULA PARA AZOTEA, MODELO: 446-X O SIMILAR, DE HIERRO FUNDIDO CON RECUBRIMIENTO DE PINTURA ANTICORROSIVA, PARA CONEXIÓN DE TUBO DE 6", INCLUYE: HERRAMIENTA, ACARREOS, FIJACIÓN, NIVELADO, AJUSTES, PRUEBAS, MATERIALES, EQUIPO Y MANO DE OBRA.</t>
  </si>
  <si>
    <t>SUMINISTRO Y APLICACIÓN DE PINTURA DE ESMALTE COLOR GRIS OXFORD, ACABADO SATINADO, EN ESTRUCTURAS METÁLICAS, INCLUYE: APLICACIÓN DE RECUBRIMIENTO A 2 MANOS, MATERIALES, MANO DE OBRA, EQUIPO Y HERRAMIENTA.</t>
  </si>
  <si>
    <t>A4</t>
  </si>
  <si>
    <t>A5</t>
  </si>
  <si>
    <t>CANCELERÍA</t>
  </si>
  <si>
    <t>SUMINISTRO Y APLICACIÓN DE PINTURA ELECTROSTÁTICA ACABADO SATINADO O SIMILAR, COLOR S.M.A., EN ESTRUCTURAS METÁLICAS, INCLUYE: APLICACIÓN DE RECUBRIMIENTO A 4 MILÉSIMAS DE ESPESOR, MATERIALES, MANO DE OBRA, EQUIPO Y HERRAMIENTA.</t>
  </si>
  <si>
    <t>SUMINISTRO, HABILITADO Y MONTAJE DE PLACA DE ACERO A-36 DE 10 X 10 CM Y 1/4" DE ESPESOR, SOLDADA A PTR, INCLUYE: HERRAMIENTA, APLICACIÓN DE DOS MANOS DE PRIMARIO ANTICORROSIVO Y DOS MANOS DE ESMALTE ALQUIDÁLICO, TRAZO, MATERIALES, CORTES, SOLDADURA, FIJACIÓN, EQUIPO Y MANO DE OBRA.</t>
  </si>
  <si>
    <t>A6</t>
  </si>
  <si>
    <t>FABRICACIÓN, SUMINISTRO Y COLOCACIÓN DE ESCOTILLA DE ACCESO, MEDIDAS DE 36" X 30", MOD. S-50VM, BILCO O SIMILAR, CUBIERTA Y ARMAZÓN FABRICADA EN ALUMINIO CAL. 11 (2.3 MM), MARCO DE 4° (102 MM) DE ALTURA, DISEÑO DE LÁMINA METÁLICA CÓNCAVA CONFORMADA EN FRÍO CON AISLAMIENTO DE FIBRA DE VIDRIO OCULTO DE 1" (25.4 MM) Y REBOTE DE MONTAJE DE 2 5/8" (67 MM) Y ZÓCALO DE 1 1/2" (38 MM); TOTALMENTE SOLDADO EN LAS ESQUINAS. EMPAQUE DE CAUCHO EPDM EXTRUIDA ADHERIDA PERMANENTEMENTE A LA CUBIERTA. BISAGRAS ARTICULADAS REFORZADAS CON PASADORES DE ACERO INOXIDABLE TIPO 316 DE 3/8" (9.5 MM). CERROJO DE CIERRE POR GOLPE CON MANIVELAS GIRATORIAS INTERIOR Y EXTERIOR Y ALDABAS DE CANDADO. ELEVACIÓN ASISTIDA RESORTES DE COMPRESIÓN ENCERRADOS EN TUBOS TELESCÓPICOS, BRAZO AUTOMÁTICO DE RETENCIÓN EN POSICIÓN ABIERTA CON MANGO PARA DESTRABAR. ACABADO EN ALUMINIO COLOR NATURAL. HERRAJES DE TUBOS ELÁSTICOS DE COMPUESTO TECNOLÓGICO CON RESORTES DE COMPRESIÓN COMPLETAMENTE ENGRASADOS, BISAGRAS DE ACERO INOXIDABLE TIPO 316, EL RESTO DE LA MORSETERÍA ESTÁ CINCADA O SELLADA CON CROMATO, INCLUYE: HERRAMIENTAS, ABRAZADERAS DE SUJECIÓN DE ACERO INOXIDABLE, TRAZO, CORTES, DOBLECES, DESPERDICIOS, SOLDADURAS, PLOMEO, PINTURA ANTICORROSIVA, PINTURA DE ESMALTE A DOS MANOS, MATERIALES MENORES Y DE CONSUMO, LIMPIEZAS, MANO DE OBRA Y ACARREO DE MATERIALES AL SITIO DE SU COLOCACIÓN.</t>
  </si>
  <si>
    <t>SUMINISTRO, HABILITADO Y MONTAJE DE PLACA DE ACERO A-36 DE 10 X 10 CM Y 1/4" DE ESPESOR, CON 2 PATAS DE GALLO DE ÁNGULO DE 1" X 8 CM, INCLUYE: HERRAMIENTA, APLICACIÓN DE DOS MANOS DE PRIMARIO ANTICORROSIVO Y DOS MANOS DE ESMALTE ALQUIDÁLICO, TRAZO, MATERIALES, CORTES, SOLDADURA, FIJACIÓN, EQUIPO Y MANO DE OBRA.</t>
  </si>
  <si>
    <t>SUMINISTRO Y COLOCACIÓN DE BANCA FABRICADA EN ACERO Y MADERA PLÁSTICA DE 1.85 M X 0.48 M X 0.56 M, MODELO POL-14 O SIMILAR, INCLUYE: HERRAMIENTA, MATERIALES, ACARREOS, FIJACIÓN POR MEDIO DE TAQUETES, EQUIPO Y MANO DE OBRA.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</si>
  <si>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</si>
  <si>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A2</t>
  </si>
  <si>
    <t>A2.1</t>
  </si>
  <si>
    <t>A2.2</t>
  </si>
  <si>
    <t>A2.3</t>
  </si>
  <si>
    <t>A2.4</t>
  </si>
  <si>
    <t>A3</t>
  </si>
  <si>
    <t>A4.1</t>
  </si>
  <si>
    <t>A4.2</t>
  </si>
  <si>
    <t>A4.3</t>
  </si>
  <si>
    <t>A7</t>
  </si>
  <si>
    <t>A8</t>
  </si>
  <si>
    <t>A9</t>
  </si>
  <si>
    <t>SUMINISTRO E INSTALACIÓN DE VENTILADOR DE PARED INDUSTRIAL WALL MOUNT FAN, MODELO H1422 O SIMILAR, INCLUYE: ELEMENTOS DE FIJACIÓN A PARED, BRAZO DE SOPORTE, TAQUETES, TUERCAS, TORNILLOS, RONDANAS, HERRAMIENTA, ACARREOS, EQUIPO Y MANO DE OBRA.</t>
  </si>
  <si>
    <t>EQUIPO DE AIRE ACONDICIONADO CON UNIDAD CONDENSADORA DE MINISPLIT INVERTER X MOD. EMF120J-CMF120J, 115V~, 60HZ, 1TON, 12,000BTU, REFRIGERANTE R32 Y UNIDAD EVAPORADORA DE MINISPLIT INVERTER X MOD. EMF120J-CMF120J, 115V~, 60HZ, 1TON, 12,000BTU, REFRIGERANTE R32 (LONGITUD PROMEDIO ENTRE EVAPORADORA Y CONDESADOR DE 6.00 M), INCLUYE: HERRAMIENTA, SUMINISTRO E INSTALACIÓN, INTERCONEXIÓN  DE LÍNEAS DE LIQUIDO Y SUCCIÓN A BASE DE TUBERÍAS DE COBRE TIPO "L" RIGIDO EN DIFERENTES DIÁMETROS, AISLAMIENTO TÉRMICO, APLICACIÓN DE SELLADOR EN JUNTAS, FILTRO DESIDRATADOR, CONEXIONES, SOLDADURAS, VÁLVULA DE EXPANSIÓN, INTERCONEXIÓN ELÉCTRICA CON TUBERÍA PAD CORRUGADO NARANJA DE HASTA 1 1/2" Y CABLE DE USO RUDO 3X12 AWG, DREN DE CONDENSADOS CON TUBERÍA DE CPVC HIDRÁULICO DE HASTA 1", CARGA DE REFRIGERNATE, SOPORTERÍA Y ELEMENTOS DE FIJACIÓN, PASOS EN LOSA O MUROS, ENCAMISADO DE TUBERÍAS DE REFRIGERANTE CON TUBO DE PVC AL CRUZAR POR LA LOSA, NIVELACIÓN, ELEVACIONES, PRUEBAS, MATERIALES, EQUIPO Y MANO DE OBRA.</t>
  </si>
  <si>
    <t>VENTILACIÓN Y AIRE ACONDICIONADO</t>
  </si>
  <si>
    <t>TRAMITES ANTE C.F.E. PARA LA INTERCONEXIÓN, CONTRATACIÓN Y CAMBIO DE MEDIDOR A BIDIRECCIONAL. INCLUYE: GASTO DE LA UVIE, UIIE, MEMORIA DE CALCULO QUE INCLUYA LOS DE TIERRA, CORTO, CIRCUITO, CORRIENTE DE FALLA A TIERRA, MALLA A, TIERRA, CAÍDA DE TENSIÓN DE ALIMENTADORES, Y CIRCUITOS DERIVADOS, ASÍ COMO DIAGRAMA UNIFILAR GENERAL DE LA INSTALACIÓN DC Y AC.</t>
  </si>
  <si>
    <t>SUMINISTRO Y COLOCACIÓN DE INTERRUPTOR TERMOMAGNÉTICO DERIVADO DE 3X70 A, INCLUYE: HERRAMIENTAS, ACARREO DE MATERIALES AL SITIO DE SU COLOCACIÓN, PRUEBAS, AJUSTES Y MANO DE OBRA.</t>
  </si>
  <si>
    <t xml:space="preserve">SUMINISTRO E INSTALACIÓN DE INTERRUPTOR TERMOMAGNÉTICO DE 700 AMP 600V SIEMENS O SIMILAR EN GABINETE TIPO HIMMEL DE 1.00 X 0.80 X 0.30 M. INCLUYE: MATERIAL, MANO DE OBRA, HERRAMIENTA Y EQUIPO. </t>
  </si>
  <si>
    <t xml:space="preserve">SUMINISTRO E INSTALACIÓN DE INTERCONEXIÓN ENTRE INTERRUPTOR E INVERSOR A BASE DE 6.00 M DE TUBO CONDUIT GALVANIZADO P.D. DE 1- 1/2"Ø, INCLUYE: 3 CONDULET, 2 CONECTORES RECTOS, ABRAZADERAS,HERRAJES, FIJACIÓN A SOPORTERIA, MATERIALES, MANO DE OBRA, HERRAMIENTA, EQUIPO </t>
  </si>
  <si>
    <t>SUMINISTRO E INSTALACIÓN DE TRANSICIÓN DE CABLE DE COBRE CALIBRE NO. 6 THW-LS/THHW-LS 600 V, INCLUYE: EL SUMINISTRO, COLOCACIÓN Y CONEXIÓN; CINTA AISLANTE Y CONECTOR, U.O.T. INCLUYE: MATERIALES HERRAMIENTAS Y MANO DE OBRA</t>
  </si>
  <si>
    <t>SUMINISTRO E INSTALACIÓN DE TRANSICIÓN DE TUBERÍA PVC PESADO DE 1-1/2" A 1- 1/2" GALV. P.D. DE 1 1/2" INCLUYE: MATERIALES, HERRAMIENTAS Y MANO DE OBRA</t>
  </si>
  <si>
    <t>SUMINISTRO E INSTALACIÓN DE GABINETE DE CONEXIONES DE 1 MTX30X25 INCLUYE: MATERIALES, HERRAMIENTAS Y MANO DE OBRA</t>
  </si>
  <si>
    <t>SUMINISTRO E INSTALACIÓN DE INTERRUPTOR CON GABINETE DE 150 AMPS 3F 4H 600V. INCLUYE: MATERIALES, MANO DE OBRA, HERRAMIENTA, Y EQUIPO.</t>
  </si>
  <si>
    <t>SUMINISTRO E INSTALACIÓN DE CABLEADO DESNUDO CALIBRE 10 AWG, INCLUYE: MATERIAL, HERRAMIENTA, EQUIPO Y MANO DE OBRA.</t>
  </si>
  <si>
    <t>SUMINISTRO E INSTALACIÓN DE CABLEADO PHOTO VOLTAICO ROJO 12 AWG, INCLUYE: MATERIAL, HERRAMIENTA, EQUIPO Y MANO DE OBRA.</t>
  </si>
  <si>
    <t>SUMINISTRO E INSTALACIÓN DE CABLEADO PHOTO VOLTAICO NEGRO 12 AWG, INCLUYE: MATERIAL, HERRAMIENTA, EQUIPO Y MANO DE OBRA.</t>
  </si>
  <si>
    <t>SUMINISTRO Y CONEXIÓN CONECTOR MC4 PV-KBT4/611-UR FEMALE SOLARLINE CONNECTOR, INCLUYE: MATERIAL, HERRAMIENTA, EQUIPO Y MANO DE OBRA.</t>
  </si>
  <si>
    <t>SUMINISTRO Y CONEXIÓN CONECTOR MC4 PV-KBT4/611-UR MALE SOLARLINE O SIMILAR, INCLUYE: MATERIAL, HERRAMIENTA, EQUIPO Y MANO DE OBRA.</t>
  </si>
  <si>
    <t>SUMINISTRO Y COLOCACIÓN DE CHAROLA TIPO MALLA 54/100 MM, INCLUYE: MATERIAL, HERRAMIENTA, EQUIPO Y MANO DE OBRA.</t>
  </si>
  <si>
    <t>SUMINISTRO E INSTALACIÓN DEL INVERSOR CENTRAL MODELO S5-GC23K-LV O SIMILAR, CAPACIDAD DE 23 KW, CORRIENTE NOMINAL DE SALIDA DE RED 60.4 A, INCLUYE: PRUEBAS, FIJACIÓN A ESTRUCTURA, MATERIALES, MANO DE OBRA, HERRAMIENTA Y EQUIPO.</t>
  </si>
  <si>
    <t>SUMINISTRO E INSTALACIÓN DE MODULO FOTOVOLTAICO HIKU6 MONO PERC, MODELO CS6W-550 O SIMILAR, 41.7 V, 13.20A, EFICIENCIA MODULAR DE 21.5 %, 550 WATTS, MEDIDAS 2,278 X 1,134 X 30 MM, INCLUYE: FLETES, TRASLADOS, SOPORTES DE INCLINACIÓN Y ESTRUCTURA DE FIJACIÓN, ACARREOS, MANIOBRAS AL LUGAR INDICADO, RESGUARDO TEMPORAL, HERRAMIENTA, EQUIPO, MATERIALES Y MANO DE OBRA.</t>
  </si>
  <si>
    <t>PANELES SOLARES</t>
  </si>
  <si>
    <t>SUMINISTRO Y COLOCACIÓN DE SENSOR DE MOVIMIENTO 360º, COLOCADO EN PLAFÓN, CON TECNOLOGÍA DE MICROONDAS, IP20, MODELO: M-MO-360 O SIMILAR, 110-220V~, 60/50 HZ, CARGA MÁXIMA 300 W, CALIBRACIÓN EN CAMPO, INCLUYE: HERRAMIENTA, ACARREOS, ELEMENTOS DE FIJACIÓN, CONEXIONES, AJUSTES, PRUEBAS, MATERIALES, EQUIPO Y MANO DE OBRA.</t>
  </si>
  <si>
    <t>SUMINISTRO Y COLOCACIÓN DE TIRA LED FLEXIBLE 60 LED'S, MODELO MLED-60-IP45-127V-CD, 5.00 M, 60HZ, INCLUYE: HERRAMIENTA, ACARREOS, ELEMENTOS DE FIJACIÓN, CONEXIONES, AJUSTES, PRUEBAS, MATERIALES, EQUIPO Y MANO DE OBRA.</t>
  </si>
  <si>
    <t>SUMINISTRO Y COLOCACIÓN DE LUMINARIA DE SOBREPONER, SERIE LUNA 3 SSD, MODELO L6345-1I0, 3.5 W, 4000 K, 200 LM, COLOR BLANCO, IP50, INCLUYE: HERRAMIENTA, ACARREOS, ELEMENTOS DE FIJACIÓN, CONEXIONES, AJUSTES, PRUEBAS, MATERIALES, EQUIPO Y MANO DE OBRA.</t>
  </si>
  <si>
    <t>SUMINISTRO Y COLOCACIÓN DE LUMINARIA TIPO LED DE SOBREPONER, MODELO L6812-5I0, SERIE GAMMA TOT 1200 O SIMILAR, DE 30 W, 4000K, 3600 LM, IP 65, A CUALQUIER ALTURA, INCLUYE: HERRAMIENTA, ACARREOS, ELEMENTOS DE FIJACIÓN, CONEXIONES, AJUSTES, PRUEBAS, MATERIALES, EQUIPO Y MANO DE OBRA.</t>
  </si>
  <si>
    <t>SUMINISTRO Y COLOCACIÓN DE LUMINARIA DE EMERGENCIA SERIE ELM6L, 1100 LM, 10. 6 W, COLOR BLANCO, INCLUYE: HERRAMIENTA, ACARREOS, ELEMENTOS DE FIJACIÓN, AJUSTES, PRUEBAS, MATERIALES, EQUIPO Y MANO DE OBRA.</t>
  </si>
  <si>
    <t>SUMINISTRO Y COLOCACIÓN DE LUMINARIA LED DE SOBREPONER EN MURO, MODELO L7590-6H0, 25W 100_240 50 K GR AC, INCLUYE: HERRAMIENTA, ACARREOS, ELEMENTOS DE FIJACIÓN, CONEXIONES, AJUSTES, PRUEBAS, MATERIALES, EQUIPO Y MANO DE OBRA.</t>
  </si>
  <si>
    <t>SUMINISTRO Y COLOCACIÓN DE LUMINARIA LED DE SOBREPONER EN MURO, MODELO L7117-1E0, TEMPERATURA DE LUZ 3000K, 12 W, 720 LM, INCLUYE: HERRAMIENTA, ACARREOS, ELEMENTOS DE FIJACIÓN, CONEXIONES, AJUSTES, PRUEBAS, MATERIALES, EQUIPO Y MANO DE OBRA.</t>
  </si>
  <si>
    <t>SUMINISTRO Y COLOCACIÓN DE LUMINARIA DE SOBREPONER, SERIE LUNA, MOD. LUNA 25 FLAT S, CLAVE L6372-1I0, 25W, 4000K, LP 50, INCLUYE: HERRAMIENTA, ACARREOS, ELEMENTOS DE FIJACIÓN, CONEXIONES, AJUSTES, PRUEBAS, MATERIALES, EQUIPO Y MANO DE OBRA.</t>
  </si>
  <si>
    <t>SUMINISTRO Y COLOCACIÓN DE LUMINARIA DE SOBREPONER, SERIE LUNA, MOD. LUNA 9 SSD IP65, CLAVE L5008-1I0 O SIMILAR, DE 10.3 W, TEMPERATURA DE COLOR 4000K, INCLUYE: HERRAMIENTA, ACARREOS, ELEMENTOS DE FIJACIÓN, CONEXIONES, AJUSTES, PRUEBAS, MATERIALES, EQUIPO Y MANO DE OBRA.</t>
  </si>
  <si>
    <t>SUMINISTRO Y COLOCACIÓN DE LUMINARIA DE PISO, SERIE EP 60, MOD. L7301-919, DE 1 W, TEMPERATURA DE COLOR 2700 K, 100-240V, 45°, INCLUYE: HERRAMIENTA, ACARREOS, ELEMENTOS DE FIJACIÓN, CONEXIONES, AJUSTES, PRUEBAS, MATERIALES, EQUIPO Y MANO DE OBRA.</t>
  </si>
  <si>
    <t>SUMINISTRO Y COLOCACIÓN DE LUMINARIA DE SUSPENDER SERIE BL FLAT 900, MODELO L6427-1I0, 6 W, 4000 K, 410 LM, MAGG O SIMILAR, A CUALQUIER ALTURA, INCLUYE: HERRAMIENTA, ACARREOS, ELEMENTOS DE FIJACIÓN, SOPORTERÍA, CONEXIONES, AJUSTES, PRUEBAS, MATERIALES, EQUIPO Y MANO DE OBRA.</t>
  </si>
  <si>
    <t>SUMINISTRO Y COLOCACIÓN DE LUMINARIA DE SUSPENDER SERIE BL FLAT 600, POTENCIA MEDIA SERIE II, MODELO L6411-1I0, 4 W, 4000 K, 270 LM, MAGG O SIMILAR, A CUALQUIER ALTURA, INCLUYE: HERRAMIENTA, ACARREOS, ELEMENTOS DE FIJACIÓN, SOPORTERÍA, CONEXIONES, AJUSTES, PRUEBAS, MATERIALES, EQUIPO Y MANO DE OBRA.</t>
  </si>
  <si>
    <t>SUMINISTRO Y COLOCACIÓN DE LUMINARIA DE SUSPENDER BL FLAT 1200, MODELO L6436-1I0, 1200 MM, 18 W, 4000 K, 530 LM, IP50, MAGG O SIMILAR, A CUALQUIER ALTURA, INCLUYE: HERRAMIENTA, ACARREOS, ELEMENTOS DE FIJACIÓN, SOPORTERÍA, CONEXIONES, AJUSTES, PRUEBAS, MATERIALES, EQUIPO Y MANO DE OBRA.</t>
  </si>
  <si>
    <t>LUMINARIAS</t>
  </si>
  <si>
    <t>SUMINISTRO Y COLOCACIÓN DE TOMA CORRIENTE DÚPLEX COLOR BLANCO, CON INTERRUPTOR DE CIRCUITO POR FALLA GFCI, 125 V-. 20 A, 60 HZ, MODELO E90329 O SIMILAR, INCLUYE: HERRAMIENTA, TAPAS REALZADAS, ACARREOS, ELEMENTOS DE FIJACIÓN, CONEXIONES, AJUSTES, PRUEBAS, MATERIALES, EQUIPO Y MANO DE OBRA.</t>
  </si>
  <si>
    <t>SUMINISTRO Y COLOCACIÓN DE TOMACORRIENTE DÚPLEX 125V-, 20A, MODELO CR20-GRY O SIMILAR, INCLUYE: HERRAMIENTA, TAPAS REALZADAS, ACARREOS, ELEMENTOS DE FIJACIÓN, CONEXIONES, AJUSTES, PRUEBAS, MATERIALES, EQUIPO Y MANO DE OBRA.</t>
  </si>
  <si>
    <t>SUMINISTRO Y COLOCACIÓN DE APAGADOR DOBLE TIPO INTERCAMBIABLE MOD. QZ5001 INTERRUPTOR SENCILLO 16AX, 127-277 V, PLACA DE 3 MÓDULOS PLACA CON CHASIS DE RESINA, QZ4803M3BN MCA. BTICINO O SIMILAR, INCLUYE: HERRAMIENTA, ACARREOS, ELEMENTOS DE FIJACIÓN, CONEXIONES, AJUSTES, PRUEBAS, MATERIALES, EQUIPO Y MANO DE OBRA.</t>
  </si>
  <si>
    <t xml:space="preserve">SALIDA ELÉCTRICA PARA SECADOR DE MANOS,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</si>
  <si>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 xml:space="preserve">SALIDA ELÉCTRICA PARA FLUXÓMETRO,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</si>
  <si>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 xml:space="preserve">SALIDA ELÉCTRICA PARA SENSOR DE MOVIMIENTO,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</si>
  <si>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 xml:space="preserve">SALIDA ELÉCTRICA PARA CONTACTOS,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</si>
  <si>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 xml:space="preserve">SALIDA ELÉCTRICA PARA APAGADOR DOBLE,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</si>
  <si>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 xml:space="preserve">SALIDA ELÉCTRICA PARA LUMINARIA, CON TUBERÍA Y CONEXIONES CONDUIT GPD (EMT) DE 13, 19 Y 25 MM DE DIÁMETRO, CABLE VINANEL THW-LS 600 V. A 75° C, 90° C O SIMILAR, CABLE VINANEL 21 THW-LS 600 V. A 75° C, 90° C, CALIBRE 10 Y 12, CAJAS DE REGISTRO CUADRADAS, CHALUPAS, INCLUYE: HERRAMIENTA, TRAZO, RANURAS, CONEXIONES, MATERIALES MENORES Y DE CONSUMO, PRUEBAS, CURVAS, COPLES, CONECTORES, MONITORES, CONTRAS, SOPORTERÍA A CADA 1.50 M CON VARILLA ROSCADA DE 3/8" Y 1/4", UNICANAL DE 2" A 4", TAQUETE METÁLICO EXPANSIBLE TIPO Z DE 3/8" Y 1/4", ABRAZADERA UNICANAL, TUERCAS Y ROLDANAS DE 3/8" Y 1/4", CABLE ARMADO TIPO MC DE 3X12 AWG, PASOS EN MURO O PANEL, MONTAJE A CUALQUIER NIVEL CON ANDAMIOS O ESCALERA, CORTES, DESPERDICIOS, ACARREO DEL MATERIAL AL SITIO DE SU COLOCACIÓN A CUALQUIER NIVEL, RETIRO DE MATERIAL SOBRANTE FUERA DE LA OBRA, LIMPIEZA, EQUIPO Y MANO DE OBRA. </t>
  </si>
  <si>
    <t>SALIDAS ELÉCTRICAS</t>
  </si>
  <si>
    <t>SUMINISTRO Y COLOCACIÓN DE INTERRUPTOR TERMOMAGNÉTICO DERIVADO DE 3X50 A, QO350 O SIMILAR, INCLUYE: HERRAMIENTAS, ACARREO DE MATERIALES AL SITIO DE SU COLOCACIÓN, PRUEBAS, AJUSTES Y MANO DE OBRA.</t>
  </si>
  <si>
    <t>SUMINISTRO Y COLOCACIÓN DE INTERRUPTOR TERMOMAGNÉTICO DERIVADO DE 3X30 A, QO330 O SIMILAR, INCLUYE: HERRAMIENTAS, ACARREO DE MATERIALES AL SITIO DE SU COLOCACIÓN, PRUEBAS, AJUSTES Y MANO DE OBRA.</t>
  </si>
  <si>
    <t>SUMINISTRO Y COLOCACIÓN DE INTERRUPTOR TERMOMAGNÉTICO DERIVADO DE 1X20 A, QO120 O SIMILAR, INCLUYE: HERRAMIENTAS, ACARREO DE MATERIALES AL SITIO DE SU COLOCACIÓN, PRUEBAS, AJUSTES Y MANO DE OBRA.</t>
  </si>
  <si>
    <t>SUMINISTRO E INSTALACIÓN DE TABLERO "TAB-ILU", MODELO QO312L125G, 12 C,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</si>
  <si>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"TAB-SITE", MODELO QOD3S, 3 POLOS, 100 A,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</si>
  <si>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GENERAL TIPO NQ, DE SOBREPONER, MODELO NQ430L2C (S) O SIMILAR, 220-127V, CON INTERRUPTOR PRINCIPAL 3P-225 A MODELO JDL36225, INCLUYE:  CONEXIONES, RANURAS, PASOS EN MURO O LOSA, PRUEBAS, MATERIALES MENORES, HERRAMIENTAS, MONTAJE A CUALQUIER NIVEL CON ANDAMIOS O ESCALERA, LIMPIEZA, RETIRO DE MATERIAL SOBRANTE FUERA DE LA OBRA, SUPERVISIÓN, EQUIPO Y MANO DE OBRA.</t>
  </si>
  <si>
    <t>TABLEROS E INTERRUPTORES</t>
  </si>
  <si>
    <t>BASE PARA MEDIDOR TRIFÁSICO, PARA USO EXTERIOR DE 13 TERMINALES, MODELO SQUARE-D GABINETE DE MEDIDAS 100X60X40 CM O SIMILAR,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</si>
  <si>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SUMINISTRO E INSTALACIÓN DE CABLE DE COBRE AWG DESNUDO CALIBRE 10, 600V, PARA TIERRA FÍSICA, INCLUYE: HERRAMIENTA, MATERIALES, CONEXIÓN, PRUEBAS, EQUIPO Y MANO DE OBRA.</t>
  </si>
  <si>
    <t>SUMINISTRO E INSTALACIÓN DE CABLE DE COBRE AWG DESNUDO CALIBRE 8, 600V, PARA TIERRA FÍSICA, INCLUYE: HERRAMIENTA, MATERIALES, CONEXIÓN, PRUEBAS, EQUIPO Y MANO DE OBRA.</t>
  </si>
  <si>
    <t>SUMINISTRO E INSTALACIÓN DE CABLE DE COBRE AWG CALIBRE 10 CON AISLAMIENTO TIPO THHW-LS 90°, 600V, PARA FASES Y NEUTRO, INCLUYE: HERRAMIENTA, MATERIALES, CONEXIÓN, PRUEBAS, EQUIPO Y MANO DE OBRA.</t>
  </si>
  <si>
    <t>SUMINISTRO E INSTALACIÓN DE CABLE DE COBRE AWG CALIBRE 8 CON AISLAMIENTO TIPO THHW-LS 90°, 600V, PARA FASES Y NEUTRO, INCLUYE: HERRAMIENTA, MATERIALES, CONEXIÓN, PRUEBAS, EQUIPO Y MANO DE OBRA.</t>
  </si>
  <si>
    <t>SUMINISTRO E INSTALACIÓN DE TUBO CONDUIT GALVANIZADO PARED DELGADA DE 3/4" DE Ø, INCLUYE: CURVAS, COPLES, CONECTORES, MONITORES, CONTRAS, SOPORTERÍA A CADA 1.50 M CON VARILLA ROSCADA DE 3/8", UNICANAL DE 2" A 4", TAQUETE METALICO EXPANSIBLE TIPO Z DE 3/8", ABRAZADERA UNICANAL, TUERCAS Y ROLDANAS DE 3/8", CONEXIONES, RANURAS, PASOS EN MURO O LOSA, PRUEBAS, MATERIALES, HERRAMIENTAS, MONTAJE A CUALQUIER NIVEL CON ANDAMIOS O ESCALERA, LIMPIEZA, RETIRO DE MATERIAL SOBRANTE FUERA DE LA OBRA, SUPERVISIÓN, EQUIPO Y MANO DE OBRA.</t>
  </si>
  <si>
    <t>SUMINISTRO E INSTALACIÓN DE CABLE DE COBRE AWG DESNUDO CALIBRE 6, 600V, PARA TIERRA FÍSICA, INCLUYE: HERRAMIENTA, MATERIALES, CONEXIÓN, PRUEBAS, EQUIPO Y MANO DE OBRA.</t>
  </si>
  <si>
    <t>SUMINISTRO E INSTALACIÓN DE CABLE DE COBRE AWG CALIBRE 6 CON AISLAMIENTO TIPO THHW-LS 90°, 600V, PARA FASES Y NEUTRO, INCLUYE: HERRAMIENTA, MATERIALES, CONEXIÓN, PRUEBAS, EQUIPO Y MANO DE OBRA.</t>
  </si>
  <si>
    <r>
      <rPr>
        <sz val="8"/>
        <color rgb="FF000000"/>
        <rFont val="Isidora Bold"/>
      </rPr>
      <t>SUMINISTRO E INSTALACIÓN DE TUBO PAD RD 19 DE 1 1/2"</t>
    </r>
    <r>
      <rPr>
        <sz val="8"/>
        <color indexed="8"/>
        <rFont val="Isidora Bold"/>
      </rPr>
      <t xml:space="preserve"> DE Ø, INCLUYE: HERRAMIENTA, MATERIALES, DESPERDICIOS, ACARREO AL SITIO DE COLOCACIÓN, GUIADO Y MANO DE OBRA.</t>
    </r>
  </si>
  <si>
    <t>TRAZO PARA LÍNEAS ELÉCTRICAS, INCLUYE: EQUIPO DE TOPOGRAFÍA, MATERIALES PARA SEÑALAMIENTO, MANO DE OBRA, EQUIPO Y HERRAMIENTA.</t>
  </si>
  <si>
    <t>ALIMENTADORES DE TABLEROS, BOMBA Y HVAC</t>
  </si>
  <si>
    <t>SUMINISTRO E INSTALACIÓN DE TRANSFORMADOR TIPO PEDESTAL TRIFÁSICO DE 30 KVA DE CAPACIDAD, 23KV-220/127V, ENFRIAMIENTO EN ACEITE, OPERACIÓN RADIAL, CONEXIÓN DELTA - ESTRELLA, INCLUYE: HERRAMIENTA, ACARREOS, CONEXIÓN, MANIOBRAS, GRÚA HIAB, EQUIPO Y MANO DE OBRA.</t>
  </si>
  <si>
    <t>SUMINISTRO E INSTALACIÓN DE VARILLA DE TIERRAS DE 16 MM DE DIÁMETRO POR 3.05 M DE LARGO Y CONECTOR PARA CABLE DE COBRE A VARILLA DE COBRE MODELO GRC58 O SIMILAR, SOLDADURA FUNDENTE #90 Y CABLE ASC7 NO. 9, INCLUYE:  CONEXIONES, MATERIALES MENORES, HERRAMIENTAS, LIMPIEZA, RETIRO DE MATERIAL SOBRANTE FUERA DE LA OBRA, SUPERVISIÓN, EQUIPO Y MANO DE OBRA.</t>
  </si>
  <si>
    <t>SUMINISTRO E INSTALACIÓN DE ADAPTADOR PARA PANTALLA DE TIERRAS 25KV, INCLUYE: CONEXIONES, MATERIALES MENORES, HERRAMIENTAS, LIMPIEZA, RETIRO DE MATERIAL SOBRANTE FUERA DE LA OBRA, SUPERVISIÓN, EQUIPO Y MANO DE OBRA.</t>
  </si>
  <si>
    <t>SUMINISTRO E INSTALACIÓN DE INDICADOR DE FALLA MONOFASICO 25KV, 200A,  INCLUYE: CONEXIONES, MATERIALES MENORES, HERRAMIENTAS, LIMPIEZA, RETIRO DE MATERIAL SOBRANTE FUERA DE LA OBRA, SUPERVISIÓN, EQUIPO Y MANO DE OBRA.</t>
  </si>
  <si>
    <t>SUMINISTRO E INSTALACIÓN DE CODOS OCC 25KV, 200A, PARA CABLE CALIBRE 1/0 AWG, INCLUYE: CONEXIONES,  MATERIALES MENORES, HERRAMIENTAS, LIMPIEZA, RETIRO DE MATERIAL SOBRANTE FUERA DE LA OBRA, SUPERVISIÓN, EQUIPO Y MANO DE OBRA.</t>
  </si>
  <si>
    <t>SUMINISTRO E INSTALACIÓN DE TACONES DE NEOPRENO INCLUYE: MATERIALES MENORES, HERRAMIENTAS, LIMPIEZA, RETIRO DE MATERIAL SOBRANTE FUERA DE LA OBRA, SUPERVISIÓN, EQUIPO Y MANO DE OBRA.</t>
  </si>
  <si>
    <t>SUMINISTRO E INSTALACIÓN DE MENSULAS CS-250,  INCLUYE: MATERIALES MENORES, HERRAMIENTAS, LIMPIEZA, RETIRO DE MATERIAL SOBRANTE FUERA DE LA OBRA, SUPERVISIÓN, EQUIPO Y MANO DE OBRA.</t>
  </si>
  <si>
    <t>SUMINISTRO E INSTALACIÓN DE CORREDERAS 600-5,  INCLUYE: MATERIALES MENORES, HERRAMIENTAS, LIMPIEZA, RETIRO DE MATERIAL SOBRANTE FUERA DE LA OBRA, SUPERVISIÓN, EQUIPO Y MANO DE OBRA.</t>
  </si>
  <si>
    <t xml:space="preserve">SUMINISTRO E INSTALACIÓN DE REGISTRO DE CONCRETO PARA MEDIA TENSIÓN EN BANQUETAS TN-RMTB3, MEDIDAS DE 1.16X1.16X1.16 M, CON ARO Y TAPA DE MATERIAL POLIMÉRICO TIPO 84B, INCLUYE: MANIOBRAS, ACARREOS, GRÚA HIAB, MATERIALES, HERRAMIENTA, LIMPIEZA, SUPERVISIÓN, EQUIPO Y MANO DE OBRA. </t>
  </si>
  <si>
    <t xml:space="preserve">SUMINISTRO E INSTALACIÓN DE REGISTRO DE CONCRETO PARA MEDIA TENSIÓN EN BANQUETAS TN-RMTB4, MEDIDAS DE 1.50X1.50X1.50 M, CON ARO Y TAPA DE MATERIAL FIERRO FUNDIDO, INCLUYE: MANIOBRAS, ACARREOS, GRÚA HIAB, MATERIALES, HERRAMIENTA, LIMPIEZA, SUPERVISIÓN, EQUIPO Y MANO DE OBRA. </t>
  </si>
  <si>
    <t xml:space="preserve">SUMINISTRO E INSTALACIÓN DE REGISTRO DE CONCRETO PARA MEDIA TENSIÓN EN BANQUETAS TN-RMTB4, MEDIDAS DE 1.50X1.50X1.50 M, CON ARO Y TAPA DE MATERIAL POLIMÉRICO TIPO 84B, INCLUYE: MANIOBRAS, ACARREOS, GRÚA HIAB, MATERIALES, HERRAMIENTA, LIMPIEZA, SUPERVISIÓN, EQUIPO Y MANO DE OBRA. </t>
  </si>
  <si>
    <t>SUMINISTRO E INSTALACIÓN DE TUBO CONDUIT TIPO PAD RD-17 DE 4", INCLUYE: MATERIALES MENORES, HERRAMIENTAS, LIMPIEZA, RETIRO DE MATERIAL SOBRANTE FUERA DE LA OBRA, SUPERVISIÓN, MANO DE OBRA.  DEBERÁ EJECUTARSE DE ACUERDO A LOS PLANOS EJECUTIVOS AUTORIZADOS, ESPECIFICACIONES DE PROYECTO Y A LA NOM VIGENTE.</t>
  </si>
  <si>
    <t>SUMINISTRO E INSTALACIÓN DE CABLE DE ACERO CON RECUBRIMIENTO DE COBRE TIPO CONDUCLAD ACS7 NO. 9 (46.44 MM2) CONDUMEX O SIMILAR, INCLUYE: HERRAMIENTA, MATERIALES,  DESPERDICIOS, EQUIPO Y MANO DE OBRA.</t>
  </si>
  <si>
    <t>SUMINISTRO E INSTALACIÓN DE CABLE CAL 2 AWG DE COBRE DESNUDO PARA TIERRA FÍSICA, INCLUYE: CONEXIONES,  MATERIALES MENORES, HERRAMIENTAS, LIMPIEZA, RETIRO DE MATERIAL SOBRANTE FUERA DE LA OBRA, SUPERVISIÓN, MANO DE OBRA.  DEBERÁ EJECUTARSE DE ACUERDO A LOS PLANOS EJECUTIVOS AUTORIZADOS, ESPECIFICACIONES DE PROYECTO Y A LA NOM VIGENTE.</t>
  </si>
  <si>
    <t>SUMINISTRO E INSTALACIÓN DE CABLE DE ENERGIA TIPO XLP, 25KV, CAL. 1/0 AWG, CON AISLAMIENTO 100% ALUMINIO, PARA 3 FASES,  INCLUYE:  CONEXIONES, MATERIALES MENORES, HERRAMIENTAS, LIMPIEZA, RETIRO DE MATERIAL SOBRANTE FUERA DE LA OBRA, SUPERVISIÓN, MANO DE OBRA.  DEBERÁ EJECUTARSE DE ACUERDO A LOS PLANOS EJECUTIVOS AUTORIZADOS, ESPECIFICACIONES DE PROYECTO Y A LA NOM VIGENTE.</t>
  </si>
  <si>
    <t>MEDIA TENSIÓN</t>
  </si>
  <si>
    <t>INSTALACIÓN ELÉCTRICA</t>
  </si>
  <si>
    <t>A10</t>
  </si>
  <si>
    <t>A11</t>
  </si>
  <si>
    <t>B2.1</t>
  </si>
  <si>
    <t>B2.2</t>
  </si>
  <si>
    <t>B2.3</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</si>
  <si>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</si>
  <si>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GUARNICIÓN TIPO "I" EN SECCIÓN 15X30 CM DE ALTURA A BASE DE CONCRETO PREMEZCLADO F'C= 200 KG/CM2, T.M.A. 19 MM, R.N., ACABADO PULIDO EN CORONA, INCLUYE: HERRAMIENTA, CIMBRA, DESCIMBRA, COLADO, MATERIALES, CURADO, DESPERDICIOS, PRUEBAS DE LABORATORIO, EQUIPO Y MANO DE OBRA.</t>
  </si>
  <si>
    <t>GUARNICIÓN TIPO "I" EN SECCIÓN 15X30 CM DE ALTURA A BASE DE CONCRETO PREMEZCLADO F'C= 200 KG/CM2, T.M.A. 19 MM, R.N., ACABADO PULIDO EN CORONA, COLOR NATURAL, INCLUYE: HERRAMIENTA, CIMBRA, DESCIMBRA, COLADO, MATERIALES, CURADO, DESPERDICIOS, PRUEBAS DE LABORATORIO, EQUIPO Y MANO DE OBRA.</t>
  </si>
  <si>
    <t>GUARNICIÓN TIPO "I" EN SECCIÓN 15X30 CM DE ALTURA A BASE DE CONCRETO PREMEZCLADO F'C= 200 KG/CM2, T.M.A. 19 MM, R.N., ACABADO PULIDO EN CORONA, COLOR INTEGRAL NEGRO AL 4%, INCLUYE: CIMBRA, DESCIMBRA, COLADO, MATERIALES, CURADO, DESPERDICIOS, MANO DE OBRA, PRUEBAS DE LABORATORIO, EQUIPO Y HERRAMIENTA.</t>
  </si>
  <si>
    <t>GUARNICIÓN TIPO "L", "I", "PALOMA" Y/O "EXISTENTE", DE CONCRETO HECHO EN OBRA F'C= 250 KG/CM2., T.M.A. 19 MM., R.N., ACABADO APARENTE, INCLUYE: CIMBRA, DESCIMBRA, COLADO, MATERIALES, CURADO, MANO DE OBRA, EQUIPO Y HERRAMIENTA.</t>
  </si>
  <si>
    <t>CORTE CON DISCO DE DIAMANTE HASTA 1/3 DE ESPESOR DE LA LOSA Y HASTA 3 MM DE ANCHO, INCLUYE: EQUIPO, DISCO DE DIAMANTE, HERRAMIENTA Y MANO DE OBRA.</t>
  </si>
  <si>
    <t>SUMINISTRO Y COLOCACIÓN DE MALLA ELECTROSOLDADA 6X6-8/8, INCLUYE: HABILITADO, DESPERDICIOS, CORTES, AJUSTES, ALAMBRE, TRASLAPES, SILLETAS, MATERIAL DE FIJACIÓN, ACARREO DEL MATERIAL AL SITIO DE SU COLOCACIÓN, MANO DE OBRA Y HERRAMIENTA.</t>
  </si>
  <si>
    <t>SUMINISTRO Y COLOCACIÓN DE MALLA ELECTROSOLDADA 6X6-10/10, INCLUYE: HABILITADO, DESPERDICIOS, CORTES, AJUSTES, ALAMBRE, TRASLAPES, SILLETAS, MATERIAL DE FIJACIÓN, ACARREO DEL MATERIAL AL SITIO DE SU COLOCACIÓN, MANO DE OBRA Y HERRAMIENTA.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</si>
  <si>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</si>
  <si>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</si>
  <si>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SUMINISTRO Y COLOCACIÓN DE ADOQUÍN CUADRADO PREFABRICADO DE CONCRETO F´C= 250 KG/CM2, CON FIBRA INTEGRAL, COLOR GRIS CLARO NATURAL, ACABADO BUSARDEADO FINO, MEDIDAS DE 14 CM X 14 CM X 8 CM DE ESPESOR, ASENTADO SOBRE UNA CAMA DE ARENA DE RÍO DE 5 CM DE ESPESOR Y JUNTEADO COMÚN CON ARENA, INCLUYE: HERRAMIENTA, MATERIALES, DESPERDICIOS, RECORTES, REMATES, ACARREOS, NIVELACIONES, EQUIPO Y MANO DE OBRA.</t>
  </si>
  <si>
    <t>PISO DE CONCRETO PREMEZCLADO F'C= 200 KG/CM2 CON AGREGADO INTEGRAL DE GRANO DE MÁRMOL H3 #2 (5 KG POR 1 M2), DE 10 CM DE ESPESOR, ACABADO LAVADO, INCLUYE: HERRAMIENTA, ACARREOS, PREPARACIÓN DE LA SUPERFICIE, NIVELACIÓN, CIMBRADO, DESCIMBRADO,  COLADO, VIBRADO, SUMINISTRO DE MATERIALES, PRUEBAS DE LABORATORIO, EQUIPO Y MANO DE OBRA.</t>
  </si>
  <si>
    <t>BANQUETA DE 10 CM DE ESPESOR DE CONCRETO PREMEZCLADO F'C= 200  KG/CM2., R.N., T.M.A. 19 MM, CON ACABADO ESCOBILLADO, INCLUYE: CIMBRA, DESCIMBRA, COLADO, CURADO, MATERIALES, ACARREOS, DESPERDICIOS,  MANO DE OBRA, PRUEBAS DE LABORATORIO, EQUIPO Y HERRAMIENTA.</t>
  </si>
  <si>
    <t>PISO DE ADOQUÍN PREFABRICADO A BASE DE CONCRETO F´C= 250 KG/CM2, CON FIBRA INTEGRAL Y PIGMENTACIÓN INTEGRAL COLOR GRIS CLARO, GRIS OSCURO Y/O ROJO, MODELO ACO100, ACABADO BUSARDEADO FINO, EN FORMATO RECTANGULAR DE DIFERENTES MEDIDAS (100X60X7 CM, 100X40X7 CM Y 100X20X7 CM), VER PROYECTO PARA CONFIGURACIÓN Y ACOMODO DE PIEZAS, ASENTADO CON PEGAPISO DE 1 CM DE ESPESOR PROMEDIO, JUNTAS A HUESO CON PEGAPISO, INCLUYE: HERRAMIENTA, MATERIALES, DESPERDICIOS, RECORTES, REMATES, ACARREOS, EQUIPO Y MANO DE OBRA.</t>
  </si>
  <si>
    <t>PISO DE CONCRETO PREMEZCLADO F´C= 200 KG/CM2, TMA= 1/2", DE 12 CM DE ESPESOR, CON GRANO DE MÁRMOL BLANCO SUPERFICIAL DE L #2 (5 KG/M2), ACABADO LAVADO, INCLUYE: HERRAMIENTA, TRAZO, NIVELACIÓN, AGUA, MATERIALES, EXTENDIDO, REGLEADO, CURADO, DESPERDICIOS, HERRAMIENTAS, LIMPIEZA, ACARREO DEL MATERIAL AL SITIO DE SU UTILIZACIÓN, PRUEBAS DE LABORATORIO, EQUIPO Y MANO DE OBRA.</t>
  </si>
  <si>
    <t>FIRME DE CONCRETO PREMEZCLADO F´C= 100 KG/CM2, TMA= 3/4", DE 8 CM DE ESPESOR, ACABADO RUGOSO, INCLUYE: HERRAMIENTA, TRAZO, NIVELACIÓN, AGUA, MATERIALES, EXTENDIDO, REGLEADO, CURADO, DESPERDICIOS, HERRAMIENTAS, LIMPIEZA, ACARREO DEL MATERIAL AL SITIO DE SU UTILIZACIÓN, PRUEBAS DE LABORATORIO,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</si>
  <si>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</si>
  <si>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</si>
  <si>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BANQUETAS Y ANDADORES</t>
  </si>
  <si>
    <t>B9</t>
  </si>
  <si>
    <t>B5</t>
  </si>
  <si>
    <t>SUMINISTRO Y COLOCACIÓN DE TIERRA VEGETAL PREPARADA PARA JARDINERÍA, INCLUYE: SUMINISTRO, ACARREO, COLOCACIÓN, MANO DE OBRA, EQUIPO Y HERRAMIENTA.</t>
  </si>
  <si>
    <t>SUMINISTRO Y PLANTACIÓN DE SALVIA AZUL (SALVIA FARINACEA) DE HASTA 40 CM DE ALTURA PROMEDIO, INCLUYE: HERRAMIENTA, EXCAVACIÓN, AGUA PARA RIEGO, MANO DE OBRA Y CUIDADOS POR 30 DÍAS.</t>
  </si>
  <si>
    <t>SUMINISTRO Y PLANTACIÓN DE STÍPA (STÍPA LEUCOTRICHA) DE HASTA 40 CM DE ALTURA PROMEDIO, INCLUYE: HERRAMIENTA, EXCAVACIÓN, AGUA PARA RIEGO, MANO DE OBRA Y CUIDADOS POR 30 DÍAS.</t>
  </si>
  <si>
    <t>SUMINISTRO Y PLANTACIÓN DE DURANTA DE HASTA 30 CM DE ALTURA PROMEDIO, INCLUYE: HERRAMIENTA, EXCAVACIÓN, AGUA PARA RIEGO, MANO DE OBRA Y CUIDADOS POR 30 DÍAS.</t>
  </si>
  <si>
    <t>SUMINISTRO Y PLANTACIÓN DE DEDO MORO DE HASTA 20 CM DE ALTURA PROMEDIO, INCLUYE: HERRAMIENTA, EXCAVACIÓN, AGUA PARA RIEGO, MANO DE OBRA Y CUIDADOS POR 30 DÍAS.</t>
  </si>
  <si>
    <t>SUMINISTRO Y PLANTACIÓN DE LAVANDA DE HASTA 30 CM DE ALTURA PROMEDIO, INCLUYE: HERRAMIENTA, EXCAVACIÓN, AGUA PARA RIEGO, MANO DE OBRA Y CUIDADOS POR 30 DÍAS.</t>
  </si>
  <si>
    <t>SUMINISTRO Y PLANTACIÓN DE NIÑA EN BARCO DE HASTA 30 CM DE ALTURA PROMEDIO, INCLUYE: HERRAMIENTA, EXCAVACIÓN, AGUA PARA RIEGO, MANO DE OBRA Y CUIDADOS POR 30 DÍAS.</t>
  </si>
  <si>
    <t>SUMINISTRO Y PLANTACIÓN DE IPOMEA  (IPOMOEA BATATA) DE HASTA 40 CM DE ALTURA Y/O LARGO PROMEDIO, INCLUYE: HERRAMIENTA, EXCAVACIÓN, AGUA PARA RIEGO, MANO DE OBRA Y CUIDADOS POR 30 DÍAS.</t>
  </si>
  <si>
    <t>SUMINISTRO Y COLOCACIÓN DE CAPA DE MULCH DE 5 CM DE ESPESOR A BASE DE MADERA TRITURADA, VIRUTA, ASERRÍN Y HOJAS DE PINO, INCLUYE: MATERIALES, ACARREOS, MANO DE OBRA, EQUIPO Y HERRAMIENTA.</t>
  </si>
  <si>
    <t>SUMINISTRO Y PLANTACIÓN DE ÁRBOL TABACHÍN (DELONIX REGIA) MAYOR O IGUAL A 3.00 M DE ALTURA, INCLUYE: HERRAMIENTA, EXCAVACIÓN, AGUA PARA RIEGO, MANO DE OBRA, RIEGO Y CUIDADOS POR 30 DÍAS.</t>
  </si>
  <si>
    <t>SUMINISTRO Y PLANTACIÓN DE ÁRBOL BUGAMBILIA MAYOR O IGUAL A 2.00 M DE ALTURA, INCLUYE: HERRAMIENTA, EXCAVACIÓN, AGUA PARA RIEGO, MANO DE OBRA, RIEGO Y CUIDADOS POR 30 DÍAS.</t>
  </si>
  <si>
    <t>SUMINISTRO Y PLANTACIÓN DE ÁRBOL PAROTA (ENTEROLOBIUM CYCLOCARPUM) MAYOR O IGUAL A 5.00 M DE ALTURA, INCLUYE: HERRAMIENTA, EXCAVACIÓN, AGUA PARA RIEGO, MANO DE OBRA, RIEGO Y CUIDADOS POR 30 DÍAS.</t>
  </si>
  <si>
    <t>SUMINISTRO Y PLANTACIÓN DE ÁRBOL CIRUELO MEXICANO MAYOR O IGUAL A 3.00 M DE ALTURA, INCLUYE: HERRAMIENTA, EXCAVACIÓN, AGUA PARA RIEGO, MANO DE OBRA, RIEGO Y CUIDADOS POR 30 DÍAS.</t>
  </si>
  <si>
    <t>SUMINISTRO Y PLANTACIÓN DE ÁRBOL FRESNO MEXICANO MAYOR O IGUAL A 3.00 M DE ALTURA, INCLUYE: HERRAMIENTA, EXCAVACIÓN, AGUA PARA RIEGO, MANO DE OBRA, RIEGO Y CUIDADOS POR 30 DÍAS.</t>
  </si>
  <si>
    <t>SUMINISTRO Y PLANTACIÓN DE ÁRBOL ARRAYÁN MAYOR O IGUAL A 3.00 M DE ALTURA, INCLUYE: HERRAMIENTA, EXCAVACIÓN, AGUA PARA RIEGO, MANO DE OBRA, RIEGO Y CUIDADOS POR 30 DÍAS.</t>
  </si>
  <si>
    <t>SUMINISTRO Y PLANTACIÓN DE ÁRBOL OLIVO NEGRO MAYOR O IGUAL A 3.00 M DE ALTURA, INCLUYE: HERRAMIENTA, EXCAVACIÓN, AGUA PARA RIEGO, MANO DE OBRA, RIEGO Y CUIDADOS POR 30 DÍAS.</t>
  </si>
  <si>
    <t>SUMINISTRO Y PLANTACIÓN DE ÁRBOL CEDRO ODORATA MAYOR O IGUAL A 2.00 M DE ALTURA, INCLUYE: HERRAMIENTA, EXCAVACIÓN, AGUA PARA RIEGO, MANO DE OBRA, RIEGO Y CUIDADOS POR 30 DÍAS.</t>
  </si>
  <si>
    <t>SUMINISTRO Y COLOCACIÓN DE TUBO DE PVC DE 4" DE DIÁMETRO PARA RIEGO PROFUNDO, RELLENO DE GRAVA SIN COMPACTAR DE 1/2" A 2 1/2" DE DIÁMETRO, PARA UBICAR EN PUNTO BAJO DE RAIZ ARBOREA, INCLUYE: HERRAMIENTA, ACARREOS, MATERIALES Y MANO DE OBRA.</t>
  </si>
  <si>
    <t>RELLENO DE SUSTRATO MEJORADO A BASE DE 50% TIERRA NEGRA, 10% MATERIAL ORGÁNICO PRODUCTO DE COMPOSTAJE, 10 % ARCILLA, 10% ARENA Y 20% JAL DE 1 1/2" A 2", INCLUYE: HERRAMIENTA, ACARREOS, SUMINISTRO Y COLOCACIÓN, MEZCLADO DE MATERIALES Y MANO DE OBRA.</t>
  </si>
  <si>
    <t>EXCAVACIÓN POR MEDIOS MECÁNICOS EN MATERIAL TIPO II, DE 0.00 A -2.00 M DE PROFUNDIDAD, INCLUYE: ACARREO DEL MATERIAL A BANCO DE OBRA PARA SU POSTERIOR RETIRO, MANO DE OBRA, EQUIPO Y HERRAMIENTA. (MEDIDO EN TERRENO NATURAL POR SECCIÓN).</t>
  </si>
  <si>
    <t>REFORESTACIÓN Y JARDINERÍAS</t>
  </si>
  <si>
    <t>B6</t>
  </si>
  <si>
    <t>ASENTAMIENTO DE PLACAS METÁLICAS DE POSTES A BASE DE GROUT NO METÁLICO, INCLUYE: MATERIALES, MANO DE OBRA, EQUIPO Y HERRAMIENTA.</t>
  </si>
  <si>
    <t>SUMINISTRO E INSTALACIÓN DE CABLE DE ACERO CON RECUBRIMIENTO DE COBRE TIPO CONDUCLAD ACS7 NO. 9 (46.44 MM2) MCA. CONDUMEX O SIMILAR, INCLUYE: HERRAMIENTA, MATERIALES,  DESPERDICIOS, EQUIPO Y MANO DE OBRA.</t>
  </si>
  <si>
    <t>JGO</t>
  </si>
  <si>
    <t>SUMINISTRO Y COLOCACIÓN DE CONECTOR  TIPO  ZAPATA  DE  ALUMINIO  CAL. 6 AWG, 1 BARRENO, CON TORNILLO   Y   MANGA   TERMO CONTRÁCTIL  PARA  CONECTOR  MÚLTIPLE BAJA  TENSIÓN,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</si>
  <si>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</si>
  <si>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</si>
  <si>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MÚLTIPLE EN BAJA TENSIÓN 600 (4V), INCLUYE: HERRAMIENTA, MATERIAL, EQUIPO Y MANO DE OBRA.</t>
  </si>
  <si>
    <t>SUMINISTRO Y COLOCACIÓN DE CONECTOR  A  COMPRESIÓN  CAT. YPC2A8U CAL. 4-12, INCLUYE: HERRAMIENTA, CINTA VULCANIZABLE,  MATERIAL,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</si>
  <si>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</si>
  <si>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TAPONADO DE DUCTOS EN EL REGISTRO DE ALUMBRADO DE 35 MM DE Ø, POSTERIOR A LA INSTALACIÓN DEL CABLEADO CON ESPUMA DE POLIURETANO (SELLO DUCTO) O SIMILAR, INCLUYE: HERRAMIENTA, MATERIALES, ACARREOS Y MANO DE OBRA.</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</si>
  <si>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</si>
  <si>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</si>
  <si>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</si>
  <si>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</si>
  <si>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</si>
  <si>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</si>
  <si>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</si>
  <si>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</si>
  <si>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</si>
  <si>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SUMINISTRO Y COLOCACIÓN DE LUMINARIA PUNTA DE POSTE DE 49 W LED 4000°K, 120/277V IP-66, RESISTENTE A VANDALISMO IK-10, MODELO SIMON O SIMILAR, MOD. MERSYF-GTF-5-VS-NDL-49W350-IAMXR-1-C1-BKMATE, INCLUYE: HERRAMIENTA, SUMINISTRO, FLETES, ACARREOS, ELEVACIÓN, CONEXIONES, PRUEBAS, EQUIPO Y MANO DE OBRA</t>
  </si>
  <si>
    <t>SUMINISTRO E INSTALACIÓN DE LUMINARIA LED TIPO REFLECTOR, MODELO TANGO G4 LED FLOOD 100W O SIMILAR, POTENCIA DE 100 WATTS, 220-240 VOLTS, 50-60 HZ, 4,000°K, CUBIERTA DE POLICARBONATO, CATÁLOGO BVP431 LED136/NW 220~240V 100W SWB GM, FIJADA A CRUCETA CRUCETA DE PERFIL ESTRUCTURAL INSTALADA EN ESTRUCTURA METÁLICA A 5 M DE ALTURA, PREPARADA CON NIPLE DE 2" DIÁMETRO, INCLUYE: HERRAMIENTA, SUMINISTRO, FLETES, ACARREOS, SHORTING CAP, ELEVACIÓN, CONEXIONES, PRUEBAS, EQUIPO Y MANO DE OBRA.</t>
  </si>
  <si>
    <t xml:space="preserve">SUMINISTRO Y COLOCACIÓN DE GRAVA DE 3/4", PARA FONDO DE REGISTRO ELÉCTRICO, INCLUYE: HERRAMIENTA, ACARREOS Y MANO DE OBRA. </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</si>
  <si>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</si>
  <si>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</si>
  <si>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CURVA PVC CONDUIT S. P. DE 21 MM, INCLUYE: HERRAMIENTA, MATERIAL, DESPERDICIO, ACARREO AL SITIO DE COLOCACIÓN, GUIADO Y MANO DE OBRA.</t>
  </si>
  <si>
    <t>SUMINISTRO E INSTALACIÓN DE TUBO PVC CONDUIT S. P. DE 21 MM, INCLUYE: HERRAMIENTA, MATERIAL, DESPERDICIO, ACARREO AL SITIO DE COLOCACIÓN, GUIADO Y MANO DE OBRA.</t>
  </si>
  <si>
    <t>SUMINISTRO E INSTALACIÓN DE TUBO PAD RD 19 DE 35 MM DE Ø, INCLUYE: HERRAMIENTA, MATERIALES, DESPERDICIOS, ACARREO AL SITIO DE COLOCACIÓN, GUIADO Y MANO DE OBRA.</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</si>
  <si>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</si>
  <si>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</si>
  <si>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RED DE ALUMBRADO</t>
  </si>
  <si>
    <t>B8</t>
  </si>
  <si>
    <t>LIMPIEZA</t>
  </si>
  <si>
    <t>LIMPIEZA GRUESA DE OBRA, INCLUYE: ACARREO A BANCO DE OBRA, MANO DE OBRA, EQUIPO Y HERRAMIENTA.</t>
  </si>
  <si>
    <t>B7</t>
  </si>
  <si>
    <t>LONARIA</t>
  </si>
  <si>
    <t xml:space="preserve">M     </t>
  </si>
  <si>
    <t xml:space="preserve">SUMINISTRO Y COLOCACIÓN DE TUBO CONDUIT, GALVANIZADO DE AJUSTE  DE 1" INCLUYE: MANIOBRAS, CARGA,  DESCARGA, ACARREOS, MATERIALES MENORES, HERRAMIENTAS, LIMPIEZA, RETIRO DE MATERIAL SOBRANTE FUERA DE LA OBRA, SUPERVISIÓN, MANO DE OBRA.  </t>
  </si>
  <si>
    <t xml:space="preserve">SUMINISTRO Y COLOCACIÓN DE REGISTRO GALVANIZADO DE 10X10 CM  DESCARGA, ACARREOS, MATERIALES MENORES, HERRAMIENTAS, LIMPIEZA, RETIRO DE MATERIAL SOBRANTE FUERA DE LA OBRA, SUPERVISIÓN, MANO DE OBRA.  </t>
  </si>
  <si>
    <t>SUMINISTRO E INSTALACION DE MÓDULO AISLADOR DE FALLAS - CORTO CIRCUITO PARA LAZO SLC  PARA APLICACIONES EN SISTEMAS DE DETECCIÓN DE INCENDIO Y SISTEMAS DE EVACUACIÓN  MODELO L300 SIMILAR. INCLUYE: HERRAMIENTA, ELEMENTOS DE FIJACIÓN, ACARREOS, NIVELACIÓN,PRUEBAS, CONEXIÓN Y PUESTA EN MARCHA</t>
  </si>
  <si>
    <t>SUMINISTRO E INSTALACION DE  CABLEADO DE ALAMBRE / 2X18 AWG / TIPO FPLR-CL3R, FT4 / COLOR ROJO / RESISTENTE A LA INTEMPERIE PARA APLICACIONES EN SISTEMAS DE DETECCIÓN DE INCENDIO Y SISTEMAS DE EVACUACIÓN MODELO 43061104 0 SIMILAR. INCLUYE: HERRAMIENTA, ELEMENTOS DE FIJACIÓN, ACARREOS, NIVELACIÓN,PRUEBAS, CONEXIÓN Y PUESTA EN MARCHA.</t>
  </si>
  <si>
    <t>SUMINISTRO E INSTALACIÓN DE  CABLE DE PARCHEO CATEGORIA 6 ETHERNET 10BASE-T, 100BASE-T (FAST ETHERNET), 1000BASE-T (GIGABIT ETHERNET),23 AWG SOLID COPPER TX6  UTPSP7BUY 7FT ENHANCED CATEGORY 6 LSZH O SIMILAR. INCLUYE: HERRAMIENTA, ELEMENTOS DE FIJACIÓN, ACARREOS, NIVELACIÓN,PRUEBAS, CONEXIÓN Y PUESTA EN MARCHA.</t>
  </si>
  <si>
    <t>SUMINISTRO Y COLOCACIÓN DETECTOR DE TEMPERATURA U HUMO DIRECCIONABLE MODELO SD-355CO  O SIMILAR,  INCLUYE: HERRAMIENTA, ELEMENTOS DE FIJACIÓN, ACARREOS, NIVELACIÓN,PRUEBAS, CONEXIÓN Y PUESTA EN MARCHA, GARANTIA DE  3 AÑOS. GARANTÍA</t>
  </si>
  <si>
    <t>SUMINISTRO Y COLOCACIÓN DE SIRENA CON LÁMPARA ESTROBOSCÓPICA A 2 HILOS, MONTAJE EN PARED, COLOR ROJO, CONFIGURACIÓN ESTROBOSCÓPICA SELECCIONABLE MODELO P2RL-SP.  INCLUYE:  INCLUYE:  INSTALACIÓN EN MURO A LA ALTURA INDICADA POR PROTECCIÓN CIVIL, NIVELACIÓN, MATERIALES, MANO DE OBRA, HERRAMIENTA Y EQUIPO. GARANTÍA</t>
  </si>
  <si>
    <t>SUMINISTRO Y COLOCACIÓN DE ESTACIÓN MANUAL DE EMERGENCIA, DOBLE ACCIÓN, DIRECCIONABLE DE SISTEMA DE DETECCIÓN DE HUMO, MODELO:  BG12-LX-SP O SIMILAR. INCLUYE:  INSTALACIÓN EN MURO A LA ALTURA INDICADA POR PROTECCIÓN CIVIL, NIVELACIÓN, MATERIALES, MANO DE OBRA, HERRAMIENTA Y EQUIPO. GARANTÍA</t>
  </si>
  <si>
    <t>SUMINISTRO E INSTALACIÓN DE PANEL DIRECCIONABLE DE DETECCIÓN DE INCENDIO DE 50 PUNTOS CON COMUNICADOR PREINSTALADO DE SISTEMA DE DETECCIÓN DE HUMO,SOPORTA DETECTOR DIRECCIONABLE MULTICRITERIO SD-355CO MODELO ES-50X O SIMILAR, INCLUYE: HERRAMIENTA, ELEMENTOS DE FIJACIÓN, ACARREOS, NIVELACIÓN,PRUEBAS, CONEXIÓN Y PUESTA EN MARCHA, GARANTIA DE  3 AÑOS.</t>
  </si>
  <si>
    <t>DETECCIÓN DE HUMO</t>
  </si>
  <si>
    <t>SALIDA PARA UN NODO PARA EL SISTEMA DE RED DE VOZ Y/O DATOS, O CCTV FORMADA CON TUBERIA CONDUIT DE AJUSTE DE 19, 25 Y 32 MM DE DIAM, CAJA REGISTRO GALVANIZADA DE 100 X 100 MM CON TAPA REALZADA EN SALIDAS DE MURO Y/O LOSA, SOPORTERIA, ABRAZADERAS , VARILLA ROSCADA, TAQUETE , TUERCA GUIADAS CON ALAMBRE GALVANIZADO CAL NO. 14,  TIRADA PROMEDIO DE  75 METROS LINEALES DE CABLE UTP CATEGORIA 6 MODELO  PUR-6004BU-FE O SMILAR,  2 CONECTORES JACK ESTILO TP, MIN COM, CAT. 6 MODELO CJ688TGBL, 1 FACE PLATE  CFPE1IWY, 1 PATCH CORD LADO USUARIO MODELO UTP28SP7, 1 PATCH CORD LADO PANEL MODELO UTP28SP5 O SIMILAR INCLUYE: TRAZO, RANURAS, MATERIALES MENORES Y DE CONSUMO, ELEMENTOS DE  FIJACION, HERRAMIENTAS, PRUEBAS, MANO DE OBRA Y ACARREO DE MATERIALES.</t>
  </si>
  <si>
    <t>SUMINISTRO E INSTALACIÓN DE DISCO DURO PARA SISTEMAS DE VIDEO VIGILANCIA CON CAPACIDAD DE  4 TB MODELO WD43PURZ O SIMILAR  INCLUYE: HERRAMIENTA, ELEMENTOS DE FIJACIÓN, ACARREOS, NIVELACIÓN,PRUEBAS, CONEXIÓN Y PUESTA EN MARCHA, GARANTIA DE 1 AÑO.</t>
  </si>
  <si>
    <t>SUMINISTRO E INSTALACIÓN DE VIDEO GRABADOR NVR DE , 24 PUERTOS POE+ / ACUSENSE / ANPR / CONTEO DE PERSONAS / HEAT MAP / 4 BAHÍAS DE DISCO DURO / HDMI EN 8K / SOPORTA POS / ALARMAS I/O / ACUSEARCH MODELO:DS-7732NI-M4/24P.  INCLUYE: HERRAMIENTA, ELEMENTOS DE FIJACIÓN, ACARREOS, NIVELACIÓN,PRUEBAS, CONEXIÓN Y PUESTA EN MARCHA, GARANTIA DE 1 AÑO.</t>
  </si>
  <si>
    <t>SUMINISTRO E INSTALACIÓN DE CÁMARA HDTV COMPACTA Y PREPARADA PARA EXTERIORES PARA VIGILANCIA DIURNA Y NOCTURNA. NEMA 4X, IP67 , CÁMARA DE BALA FIJA DE RESOLUCIÓN MAXIMA DE 2688 × 1520 . MÚLTIPLES FLUJOS H.264, H.265  SOPORTE INTEGRADO PARA UN FÁCIL MONTAJE EN PARED Y TECHO. MODELO DS-2CD2643G2-IZS ALIMENTACIÓN A TRAVÉS DE ETHERNET POE. INCLUYE , SOPORTE DE MONTAJE INCLUYE: HERRAMIENTA, ELEMENTOS DE FIJACIÓN, ACARREOS, NIVELACIÓN,PRUEBAS, CONEXIÓN Y PUESTA EN MARCHA, GARANTIA DE 5 AÑOS</t>
  </si>
  <si>
    <t>CCTV</t>
  </si>
  <si>
    <t xml:space="preserve">SUMINISTRO E INSTALACION DE CABLE  PARA BOCINA DE 2X14,   MODELO 5100   INCLUYE: HERRAMIENTA, ELEMENTOS DE FIJACIÓN, ACARREOS, NIVELACIÓN,PRUEBAS, CONEXIÓN Y PUESTA EN MARCHA. </t>
  </si>
  <si>
    <t>SUMINISTRO E INSTALACION DE INTERFAZ DE AUDIO BLUETOOTH A DANTE (MODELO 500554) CON PANEL DE TRANSMISIÓN DE AUDIO BIDIRECCIONAL PARA BLUETOOTH Y DANTE. SE CONECTA A TELÉFONOS MÓVILES, IPAD Y OTROS DISPOSITIVOS A TRAVÉS DE UNA INTERFAZ BLUETOOTH Y CONVIERTE LA SEÑAL DE AUDIO RECIBIDA EN TRANSMISIÓN DE SEÑAL DIGITAL A TRAVÉS DE LA RED DANTE.  COMPATIBLE CON CAJAS DE EMPOTRAR ESTÁNDAR D CON PLACAS FRONTALE BLANCA  INCLUYE: HERRAMIENTA, ELEMENTOS DE FIJACIÓN, ACARREOS, NIVELACIÓN,PRUEBAS, CONEXIÓN Y PUESTA EN MARCHA.</t>
  </si>
  <si>
    <t>SUMINISTRO E INSTALACION DE SISTEMA INALAMBRICO CON MICROFONO DE MANO, AUDIO DIGITAL DE 24 BITS/48 KHZ. RANGO DINÁMICO DE MÁS DE 120 DB; 130 DB (EN CONDICIONES TÍPICAS) CON AUDIO DIGITAL EN RED DANTE MODELO ULX-D O SIMILAR.  INCLUYE: HERRAMIENTA, ELEMENTOS DE FIJACIÓN, ACARREOS, NIVELACIÓN,PRUEBAS, CONEXIÓN, PUESTA EN MARCHA Y GARANTÍA.</t>
  </si>
  <si>
    <t>SUMINISTRO E INSTALACION DE  CABLEADO CATEGORIA 6 ETHERNET 10BASE-T, 100BASE-T (FAST ETHERNET), 1000BASE-T (GIGABIT ETHERNET),23 AWG SOLID COPPER TX600 ENHANCED CATEGORY 6 LSZH O SIMILAR. INCLUYE: HERRAMIENTA, ELEMENTOS DE FIJACIÓN, ACARREOS, NIVELACIÓN,PRUEBAS, CONEXIÓN Y PUESTA EN MARCHA.</t>
  </si>
  <si>
    <t xml:space="preserve">SUMINISTRO Y COLOCACIÓN DE TUBO CONDUIT, GALVANIZADO DE AJUSTE  DE 3/4 CON " CAJA REGISTRO GALVANIZADA DE 100 X 100 MM. INCLUYE: MANIOBRAS, CARGA,  DESCARGA, ACARREOS, MATERIALES MENORES, HERRAMIENTAS, LIMPIEZA, RETIRO DE MATERIAL SOBRANTE FUERA DE LA OBRA, SUPERVISIÓN, MANO DE OBRA.  </t>
  </si>
  <si>
    <t>SUMINISTRO E INSTALACION DE  PROCESADOR DE AUDIO DIGITAL CON 8 CANALES, MODELO:  QSC CORE 8 FLEX O SIMILAR. INCLUYE: HERRAMIENTA, ELEMENTOS DE FIJACIÓN, ACARREOS, NIVELACIÓN,PRUEBAS, CONEXIÓN Y PUESTA EN MARCHA, GARANTIA DE  3 AÑOS.</t>
  </si>
  <si>
    <r>
      <t>SUMINISTRO E INSTALACIÓN DE AMPLIFICADOR  DE POTENCIA ANALÓGICO DE 8 CANALES, 300 W A 4</t>
    </r>
    <r>
      <rPr>
        <sz val="8"/>
        <rFont val="Calibri"/>
        <family val="2"/>
      </rPr>
      <t>Ω</t>
    </r>
    <r>
      <rPr>
        <sz val="8"/>
        <rFont val="Isidora Bold"/>
        <family val="3"/>
      </rPr>
      <t>, MODELO: JBL DCI 8300 O SIMILAR. INCLUYE: HERRAMIENTA, ELEMENTOS DE FIJACIÓN, ACARREOS, NIVELACIÓN,PRUEBAS, CONEXIÓN Y PUESTA EN MARCHA, GARANTIA DE  2 AÑOS.</t>
    </r>
  </si>
  <si>
    <t>SUMINISTRO E INSTALACIÓN DE BOCINA TIPO COLGANTE  DE 5.25" (130 mm)  DE WOOFER ,DE 2 VÍAS, CON TRANSFORMADOR 70/100V MAX (60W) Y BAJA IMPEDANCIA 8 OHMS , COBERTURA CÓNICA (DMT) DE 120° MODELO: CONTROL 65P/T O SIMILAR. INCLUYE: HERRAMIENTA, ELEMENTOS DE FIJACIÓN, ACARREOS, NIVELACIÓN,PRUEBAS, CONEXIÓN Y PUESTA EN MARCHA, GARANTIA DE  2 AÑOS.</t>
  </si>
  <si>
    <t>VOCEO</t>
  </si>
  <si>
    <t>SUMINISTRO E INSTALACIÓN DE UPS  CON REGULACIÓN AUTOMATICA DE VOLTAGE DE 1500 VA/900 W, TOPOLOGÍA LÍNEA INTERACTIVA, ENTRADA 120 VCA NEMA 5-15P, TORRE O RACK 2 UR, CON 8 TOMAS NEMA 5-15R MODELO OR1500LCDRT2U O SILMILAR 1 INCLUYE: HERRAMIENTA, ELEMENTOS DE FIJACIÓN, ACARREOS, NIVELACIÓN,PRUEBAS, CONEXIÓN Y PUESTA EN MARCHA.</t>
  </si>
  <si>
    <t>SUMINISTRO E INSTALACIÓN DE  CABLEADO CATEGORIA 6 ETHERNET 10BASE-T, 100BASE-T (FAST ETHERNET), 1000BASE-T (GIGABIT ETHERNET),23 AWG SOLID COPPER TX600 ENHANCED CATEGORY 6 LSZH O SIMILAR. INCLUYE: HERRAMIENTA, ELEMENTOS DE FIJACIÓN, ACARREOS, NIVELACIÓN,PRUEBAS, CONEXIÓN Y PUESTA EN MARCHA.</t>
  </si>
  <si>
    <t xml:space="preserve">SUMINISTRO Y COLOCACIÓN DE TUBO CONDUIT, GALVANIZADO DE AJUSTE  DE 1 3/4" INCLUYE: MANIOBRAS, CARGA,  DESCARGA, ACARREOS, MATERIALES MENORES, HERRAMIENTAS, LIMPIEZA, RETIRO DE MATERIAL SOBRANTE FUERA DE LA OBRA, SUPERVISIÓN, MANO DE OBRA.  </t>
  </si>
  <si>
    <t>SALIDA DE NODO DOBLE PARA SISTEMA DE RED DE VOZ Y/O DATOS, FORMADA CON DOS CONENCTORES RJ45 CAT6, TUBERIA CONDUIT DE AJUSTE DE 19, 25 Y 32 MM DE DIAM, CAJA REGISTRO GALVANIZADA DE 100 X 100 MM CON TAPA REALZADA EN SALIDAS DE MURO Y/O LOSA, SOPORTERIA, ABRAZADERAS , VARILLA ROSCADA, TAQUETE , TUERCA GUIADAS CON ALAMBRE GALVANIZADO CAL NO. 14, 2 CONECTORES JACK ESTILO TP, MIN COM, CAT. 6 MODELO CJ688TGBL, 1 FACE PLATE  CFPE1IWY, 1 PATCH CORD LADO USUARIO MODELO UTP28SP7, 1 PATCH CORD LADO PANEL MODELO UTP28SP5 O SIMILAR INCLUYE: TRAZO, RANURAS, MATERIALES MENORES Y DE CONSUMO, ELEMENTOS DE  FIJACION, HERRAMIENTAS, PRUEBAS, MANO DE OBRA Y ACARREO DE MATERIALES.</t>
  </si>
  <si>
    <t>SUMINISTRO Y COLOCACIÓN DE PUNTO DE ACCESO WI-FI 6 802.11 AX 3.5 GBPS, MU-MIMO 4X4:4 CON ADMINISTRACIÓN DESDE LA NUBE GRATUITA. MODELO: GWN7664 O SIMILAR. INCLUYE: MANO DE OBRA, ACARREOS, HERRAMIENTA, DESPERDICIOS, LIMPIEZA Y EQUIPO Y PUESTA EN MARCHA.</t>
  </si>
  <si>
    <t xml:space="preserve">PZA </t>
  </si>
  <si>
    <t>SUMINISTRO Y COLOCACIÓN DE SWITCH GIGABIT POE+ ADMINISTRABLE / 24 PUERTOS 10/100/1000 MBPS + 4 PUERTOS SFP UPLINK / HASTA 360W / COMPATIBLE CON GWN CLOUD. MODELO:  GMN7803P O SIMILAR. INCLUYE: MANO DE OBRA, ACARREOS, HERRAMIENTA, DESPERDICIOS, LIMPIEZA Y EQUIPO, PUESTA EN MARCHA Y GARANTÍA.</t>
  </si>
  <si>
    <t xml:space="preserve">SUMINISTRO Y COLOCACIÓN DE ROUTER GIGABIT VPN/BALANCEADOR DE CARGAS / 6 PUERTOS 10/100/1000 MBPS (WAN/LAN) / COMPATIBLE CON GWN CLOUD. MODELO: GWN7001 O SIMILAR. INCLUYE: MANO DE OBRA, ACARREOS, HERRAMIENTA, DESPERDICIOS, LIMPIEZA Y EQUIPO, PUESTA EN MARCHA Y GARANTÍA </t>
  </si>
  <si>
    <t xml:space="preserve">SUMINISTRO Y COLOCACIÓN DE PANEL DE PARCHEO DE IMPACTO PLANO CATEGORIA 6 DE 24 PUERTOS UNA UNIDAD DE RACK DE 19" MODELO: DP24688TGY O SIMILAR. INCLUYE: MANO DE OBRA, ACARREOS, HERRAMIENTA, DESPERDICIOS, LIMPIEZA Y EQUIPO. </t>
  </si>
  <si>
    <t xml:space="preserve">SUMINISTRO Y COLOCACIÓN ORGANIZADOR DE CABLES  DE 2U PARA RACK DE 19" HORIZONTAL CON CUBIERTA METALICA MODELO: WMPHF2E O SIMILAR.  INCLUYE: MANO DE OBRA, ACARREOS, HERRAMIENTA, DESPERDICIOS, LIMPIEZA Y EQUIPO. </t>
  </si>
  <si>
    <t xml:space="preserve">SUMINISTRO Y COLOCACIÓN ORGANIZADOR VERTICAL  LATERAL PARA RACK PARA DE 45 UNIDADES DE RACK MODELO: WMPV45E O SIMILAR. COMPATIBLE CON EIQR3245 Y EIRL5545DR. INCLUYE: MANO DE OBRA, ACARREOS, HERRAMIENTA, DESPERDICIOS, LIMPIEZA Y EQUIPO. </t>
  </si>
  <si>
    <t xml:space="preserve">SUMINISTRO Y COLOCACIÓN RACK PARA MONTAGE EN PISO DE 45 UNIDADES DE RACK CON HERRAJE DE REFUERZO MONTADO A UNA ALTURA DE 2.70 M.  INCLUYE: MANO DE OBRA, ACARREOS, HERRAMIENTA, DESPERDICIOS, LIMPIEZA Y EQUIPO. </t>
  </si>
  <si>
    <t>VOZ Y DATOS</t>
  </si>
  <si>
    <t>INSTALACIONES ESPECIALES</t>
  </si>
  <si>
    <t>SUMINISTRO Y COLOCACIÓN DE PANEL PREFABRICADO TIPO TERNIUM MULTYTECHO O SIMILAR DE 3” DE ESPESOR, COMPUESTO POR UN NÚCLEO DE ESPUMA RÍGIDA DE POLIURETANO Y DOS CARAS DE ACERO TERNIUM PINTRO CAL. 26, ACABADO LISO, COLOR BLANCO, CON UN ANCHO EFECTIVO 1.00 M, INCLUYE: HERRAMIENTA, ELEMENTOS DE FIJACIÓN, ACARREOS, MANIOBRAS, ELEVACIONES, CORTES, SELLADO DE JUNTAS CON SILICÓN, DESPERDICIOS, AJUSTES, MATERIALES, EQUIPO Y MANO DE OBRA.</t>
  </si>
  <si>
    <t>SUMINISTRO Y COLOCACIÓN DE LÁMINA ACANALADA R-101 GALVANIZADA, REMACHADA A MURO CON TORNILLO GALVANIZADO DE CABEZA HEXAGONAL DE 1/4" X 1" AUTOLADRANTE CON ARANDELA DE NEOPRENO, INCLUYE: HERRAMIENTA, ACARREOS HORIZONTALES Y VERTICALES, ELEMENTOS DE FIJACIÓN, CORTES, DESPERDICIOS, MATERIALES, EQUIPO Y MANO DE OBRA.</t>
  </si>
  <si>
    <t>MURO DE DUROCK A UNA CARA CON PANEL DE TABLA CEMENTO DE 1/2" CON TORNILLOS DS DE 1 5/8" @ 20 CM, TRATAMIENTO DE JUNTAS, PERÍMETRO SELLADO, THERMAFIBER SAFB 3", DISEÑO UL U-473, ABADO FINO, CON BASTIDOR FORMADO CON POSTES DE LAMINA DE ACERO GALVANIZADO CAL. 20 DE 63.5 DE ANCHO @ 40.5 CM DE SEPARACIÓN, CANAL SUPERIOR E INFERIOR DE LAMINA DE ACERO GALVANIZADO CAL. 22 DE 63.5 MM DE ANCHO, ANCLADO AL PISO CON TAQUETES DE 1/4" DE Ø @ 61 CM. INCLUYE: HERRAMIENTA, ACARREOS HORIZONTALES Y VERTICALES, ELEMENTOS DE FIJACIÓN, CORTES, DESPERDICIOS, PLOMEO, SELLADO DE JUNTAS, MATERIALES, EQUIPO Y MANO DE OBRA.</t>
  </si>
  <si>
    <t>MURO DE DUROCK A DOS CARAS CON PANEL DE TABLA CEMENTO DE 1/2" CON TORNILLOS DS DE 1 5/8" @ 20 CM, TRATAMIENTO DE JUNTAS, PERÍMETRO SELLADO, THERMAFIBER SAFB 3", DISEÑO UL U-473, ABADO FINO, CON BASTIDOR FORMADO CON POSTES DE LAMINA DE ACERO GALVANIZADO CAL. 20 DE 63.5 DE ANCHO @ 40.5 CM DE SEPARACIÓN, CANAL SUPERIOR E INFERIOR DE LAMINA DE ACERO GALVANIZADO CAL. 22 DE 63.5 MM DE ANCHO, ANCLADO AL PISO CON TAQUETES DE 1/4" DE Ø @ 61 CM. INCLUYE: HERRAMIENTA, ACARREOS HORIZONTALES Y VERTICALES, ELEMENTOS DE FIJACIÓN, CORTES, DESPERDICIOS, PLOMEO, SELLADO DE JUNTAS, MATERIALES, EQUIPO Y MANO DE OBRA.</t>
  </si>
  <si>
    <t>MURO DE BLOCK DE JALCRETO DE 11X14X28 CM A SOGA, ASENTADO CON MORTERO CEMENTO-ARENA 1:3, ACABADO COMÚN, INCLUYE: TRAZO, NIVELACIÓN, PLOMEO, MATERIALES, DESPERDICIOS, MANO DE OBRA, HERRAMIENTA, ANDAMIOS, EQUIPO Y ACARREOS.</t>
  </si>
  <si>
    <t>MUROS</t>
  </si>
  <si>
    <t>ALBAÑILERÍAS</t>
  </si>
  <si>
    <t>PLAFONES</t>
  </si>
  <si>
    <t xml:space="preserve">SUMINISTRO Y COLOCACIÓN DE AZULEJO CERÁMICO RECTIFICADO, MODELO CITYLINE 59 X 59 CM O SIMILAR, COLOR IVORY, ASENTADO CON PEGAPISO, JUNTAS A HUESO, INCLUYE: HERRAMIENTA, JUNTEADOR SIN ARENA COLOR S.M.A., CORTES, REMATES, ESCUADRE, DESPERDICIOS, DESPATINADO, ACARREOS, MATERIALES, LIMPIEZA Y MANO DE OBRA. </t>
  </si>
  <si>
    <t xml:space="preserve">SUMINISTRO Y COLOCACIÓN DE AZULEJO CERÁMICO RECTIFICADO, MODELO CITYLINE 59 X 59 CM O SIMILAR, COLOR GRAPHITE, ASENTADO CON PEGAPISO, JUNTAS A HUESO, INCLUYE: HERRAMIENTA, JUNTEADOR SIN ARENA COLOR S.M.A., CORTES, REMATES, ESCUADRE, DESPERDICIOS, DESPATINADO, ACARREOS, MATERIALES, LIMPIEZA Y MANO DE OBRA. </t>
  </si>
  <si>
    <t>SUMINISTRO Y APLICACIÓN DE SELLADOR DE POLIURETANO TRANSPARENTE, APLICADO A DOS MANOS EN MUROS DE CONCRETO, ACABADO NATURAL, A CUALQUIER ALTURA, INCLUYE: HERRAMIENTA, ACARREOS, LIMPIEZA DE LA SUPERFICIE, DESPERDICIOS, MATERIALES,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</si>
  <si>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</si>
  <si>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BOQUILLA DE 15 A 20 CM DE ANCHO, CON MORTERO CEMENTO-ARENA PROPORCIÓN 1:3, TERMINADO APALILLADO, INCLUYE: MATERIALES, ACARREOS, DESPERDICIOS, MANO DE OBRA, PLOMEADO, NIVELADO, REGLEADO, RECORTES, MANO DE OBRA, EQUIPO Y HERRAMIENTA.</t>
  </si>
  <si>
    <t>RECUBRIMIENTO TIPO ESTUCO VENECIANO BRILLANTE, COLOR GRIS OXFORD, ELABORADO A BASE DE COPOLÍMEROS ACRÍLICOS, CARGAS MINERALES REFINADAS, PIGMENTOS INORGÁNICOS Y ORGÁNICOS, ACEITE VEGETALES, ADITIVOS QUÍMICOS Y CONSERVADORES, APLICACIÓN DE COVERMIX O SIMILAR, INCLUYE: HERRAMIENTA, MATERIALES, ACARREOS, DESPERDICIOS, MANO DE OBRA, ANDAMIOS, PLOMEADO, NIVELADO, REGLEADO, RECORTES, EQUIPO Y MANO DE OBRA.</t>
  </si>
  <si>
    <t>CONCRETO HECHO EN OBRA DE F'C= 150 KG/CM2, T.MA. 3/4", R.N., INCLUYE: HERRAMIENTA, ELABORACIÓN DE CONCRETO, ACARREOS, COLADO, VIBRADO, EQUIPO Y MANO DE OBRA.</t>
  </si>
  <si>
    <t xml:space="preserve">CIMBRA PARA MUROS DE CONCRETO, ACABADO COMÚN, INCLUYE: SUMINISTRO DE MATERIALES, ACARREOS, CORTES, HABILITADO, CIMBRADO, DESCIMBRADO, MANO DE OBRA, LIMPIEZA, EQUIPO Y HERRAMIENTA. </t>
  </si>
  <si>
    <t>PISOS</t>
  </si>
  <si>
    <t>ZOCLO</t>
  </si>
  <si>
    <t>ACABADOS</t>
  </si>
  <si>
    <t>A3.1</t>
  </si>
  <si>
    <t>A3.2</t>
  </si>
  <si>
    <t>A4.4</t>
  </si>
  <si>
    <t>A6.1</t>
  </si>
  <si>
    <t>A6.2</t>
  </si>
  <si>
    <t>A6.3</t>
  </si>
  <si>
    <t>A12</t>
  </si>
  <si>
    <t>A12.1</t>
  </si>
  <si>
    <t>A12.2</t>
  </si>
  <si>
    <t>A12.3</t>
  </si>
  <si>
    <t>A12.4</t>
  </si>
  <si>
    <t>A13</t>
  </si>
  <si>
    <t>A14</t>
  </si>
  <si>
    <t>A14.1</t>
  </si>
  <si>
    <t>A14.2</t>
  </si>
  <si>
    <t>A14.3</t>
  </si>
  <si>
    <t>A14.4</t>
  </si>
  <si>
    <t>A14.5</t>
  </si>
  <si>
    <t>A14.6</t>
  </si>
  <si>
    <t>A15</t>
  </si>
  <si>
    <t>DOPI-MUN-PP-IM-LP-061-2024</t>
  </si>
  <si>
    <t>REHABILITACIÓN DE ESTRUCTURA Y CUBIERTA</t>
  </si>
  <si>
    <t>DESMANTELAMIENTO DE MURO DE TABLAROCA Y ESTRUCTURA DE SOPORTE DE ALUMINIO, DE UNA Y DOS CARAS, POR MEDIOS MANUALES, CON UN ESPESOR DE HASTA 20 CM Y A CUALQUIER ALTURA, SIN RECUPERACIÓN, CONSERVANDO ESTRUCTURA DEL BASTIDOR A BASE DE PTR,  INCLUYE: HERRAMIENTA, DESINSTALACIÓN, CANCELACIÓN Y RETIRO DE INSTALACIONES EXISTENTES, ANDAMIOS, ACARREOS, EQUIPO Y MANO DE OBRA</t>
  </si>
  <si>
    <t>LIMPIEZA DE MUROS EXTERIORES E INTERIORES CON HIDROLAVADORA A PRESIÓN DE VAPOR PARA REMOCIÓN DE SUCIEDAD Y RASTROS DE PINTURA, INCLUYE: AGUA, MANO DE OBRA, EQUIPO Y HERRAMIENTA.</t>
  </si>
  <si>
    <t xml:space="preserve">DESMONTAJE Y RETIRO CON RECUPERACIÓN DE CUBIERTA A BASE DE LÁMINA GALVANIZADA A CUALQUIER ALTURA, SIN ALTERAR LA ESTRUCTURA DE CUBIERTA EXISTENTE, INCLUYE: HERRAMIENTA, ACARREOS, ANDAMIOS Y/O ESCALERAS, APILE DE MATERIAL A BODEGA DONDE INDIQUE SUPERVISIÓN DENTRO Y FUERA DE LA OBRA, EQUIPO Y MANO DE OBRA. </t>
  </si>
  <si>
    <t>DESMONTAJE Y RETIRO DE PUERTAS Y/O VENTANAS A BASE DE HERRERÍAS CON CRISTALES, INCLUYE: RECUPERACIÓN DE LA PUERTA Y/O VENTANA, DEMOLICIÓN DE CRISTAL Y RETIRO FUERA DE LA OBRA, HERRAMIENTA, DEMOLICIÓN EN MUROS Y CASTILLOS PARA RETIRO DE ANCLAS, ACARREOS HACÍA ALMACÉN DE LA OBRA Y POSTERIOR RETIRO FUERA DE LA OBRA DONDE INDIQUE SUPERVISOR, EQUIPO Y MANO DE OBRA.</t>
  </si>
  <si>
    <t>DESMONTAJE Y RETIRO POR MEDIOS MECÁNICOS CON RECUPERACIÓN DE HERRERÍA PARA BOCA DE TORMENTA REJILLA TIPO IRVING CON SOLERAS Y/O ÁNGULOS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</si>
  <si>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DESMONTAJE Y RETIRO CON RECUPERACIÓN DE LUMINARIAS (TIPO REFLECTOR, GABINETE, CAMPANA, ETC.), A  CUALQUIER ALTURA, INCLUYE: HERRAMIENTA, DESCONEXIÓN, ACARREOS A LUGAR INDICADO POR EL SUPERVISOR, MATERIALES, EQUIPO Y MANO DE OBRA.</t>
  </si>
  <si>
    <t>TALA, DERRIBO Y RETIRO DE PALMA DE 9.00 A 12.00 M DE ALTURA, INCLUYE: HERRAMIENTA, PAGO DE PERMISOS ANTE PARQUES Y JARDINES, CORTE DE FOLLAJE EN SECCIONES, APILE DE RAMAS Y TRONCOS, EXTRACCIÓN DE TOCÓN, RETIRO DE MATERIALES DE DESECHO FUERA DE LA OBRA A TIRADERO INDICADO POR SUPERVISIÓN,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</si>
  <si>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</si>
  <si>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DEMOLICIÓN POR MEDIOS MANUALES DE CONCRETO SIMPLE EN PISOS DE CONCRETO Y/O BANQUETAS, UTILIZANDO EQUIPO MECÁNICO MENOR, INCLUYE: HERRAMIENTA, CORTE CON DISCO DE DIAMANTE PARA DELIMITAR ÁREA, ACARREO DEL MATERIAL A BANCO DE OBRA PARA SU POSTERIOR RETIRO, VOLUMEN MEDIDO EN SECCIÓN, ABUNDAMIENTO, EQUIPO Y MANO DE OBRA.</t>
  </si>
  <si>
    <t>DEMOLICIÓN POR MEDIOS MANUALES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</si>
  <si>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REPISÓN DE CONCRETO EXISTENTE POR MEDIOS MANUALES, CON MEDIDAS PROMEDIO DE 0.40 M DE ANCHO POR 10 CM DE ESPESOR, INCLUYE: HERRAMIENTA, ACARREO DEL MATERIAL A BANCO DE OBRA PARA SU POSTERIOR RETIRO, EQUIPO Y MANO DE OBRA.</t>
  </si>
  <si>
    <t>DEMOLICIÓN POR MEDIOS MANUALES DE ELEMENTOS ESTRUCTURALES DE CONCRETO ARMADO, UTILIZANDO EQUIPO MECÁNICO MENOR, INCLUYE: HERRAMIENTA, CORTE DE ACERO, ACARREO DEL MATERIAL A BANCO DE OBRA PARA SU POSTERIOR RETIRO Y LIMPIEZA DEL ÁREA DE LOS TRABAJOS, VOLUMEN MEDIDO E SECCIONES, ABUNDAMIENTO, EQUIPO Y MANO DE OBRA.</t>
  </si>
  <si>
    <t>DESMANTELAMIENTO Y RETIRO DE PLAFÓN Y ESTRUCTURA DE SOPORTE DE ALUMINIO, POR MEDIOS MANUALES, A CUALQUIER ALTURA, SIN RECUPERACIÓN, INCLUYE: HERRAMIENTA, DESINSTALACIÓN, ANDAMIOS, ACARREOS DENTRO Y FUERA DE LA OBRA A LUGAR AUTORIZADO POR SUPERVISIÓN, EQUIPO Y MANO DE OBRA</t>
  </si>
  <si>
    <t>SUMINISTRO, HABILITADO Y COLOCACIÓN DE ARMEX DE REFUERZO DE USO RUDO, 15 X 15 - 4 CON FY= 6000 KG/CM2, INCLUYE: HERRAMIENTA, EQUIPO, MATERIALES, TRASLAPES, DESPERDICIOS, HABILITADO, AMARRES Y MANO DE OBRA.</t>
  </si>
  <si>
    <t>SUMINISTRO, HABILITADO Y MONTAJE DE HERRERÍA ESTRUCTURAL A BASE DE PERFIL MONTEN, SOLDADO A MONTEN EXISTENTE PARA FORMAR CAJÓN MONTEN, INCLUYE:, HERRAMIENTA, ELEVACIONES, ANDAMIOS, HABILITADO, ACARREOS, CORTES, DESPERDICIOS, SOLDADURAS, PINTURA ANTICORROSIVA (PRIMER), MATERIALES, EQUIPO Y MANO DE OBRA.</t>
  </si>
  <si>
    <t xml:space="preserve">LIMPIEZA DE SUPERFICIES PLANAS ESTRUCTURALES Y/O HERRERÍAS EXISTENTES (COMO PLACAS, LAMINAS LISAS, PERSIANAS, ETC), POR TODOS SUS LADOS VISIBLES, INCLUYE: HERRAMIENTA, LIJADO DE PERFIL EXISTENTE CON LIJA DE AGUA HASTA DESPRENDER LAS CAPAS DE PINTURA EN MALAS CONDICIONES, RETIRO DE ÓXIDO, A CUALQUIER ALTURA, MATERIALES, EQUIPO Y MANO DE OBRA. </t>
  </si>
  <si>
    <t xml:space="preserve">LIMPIEZA DE PERFIL MONTEN EXISTENTE, POR TODOS SUS LADOS VISIBLES, INCLUYE: HERRAMIENTA, LIJADO CON LIJA DE AGUA HASTA DESPRENDER LAS CAPAS DE PINTURA EN MALAS CONDICIONES, RETIRO DE ÓXIDO, A CUALQUIER ALTURA, MATERIALES, EQUIPO Y MANO DE OBRA. </t>
  </si>
  <si>
    <t>SUMINISTRO Y APLICACIÓN DE PINTURA DE ESMALTE INDUSTRIAL ANTICORROSIVO GALER 900 O SIMILAR, COLOR S.M.A., ACABADO MATE, EN ESTRUCTURAS Y PERFILERÍAS METÁLICAS, INCLUYE:  APLICACIÓN DE RECUBRIMIENTO CON UN ESPESOR SECO DE 2 MILÉSIMAS, MATERIALES, MANO DE OBRA, EQUIPO Y HERRAMIENTA.</t>
  </si>
  <si>
    <t>SUMINISTRO, HABILITADO Y MONTAJE DE CONJUNTO DE PLACAS DE ACERO PARA CONEXIÓN "LA-1" DE ELEMENTOS ESTRUCTURALES, A BASE DE DOS PLACAS DE ACERO A-36 DE 15 X 15 CM Y 1/4" DE ESPESOR Y 4 TORNILLOS A307 DE 1/2" DE DIÁMETRO X 5-1/2" DE LARGO, INCLUYE: HERRAMIENTA, 4 PERFORACIONES EN CADA PLACA PARA COLOCAR TORNILLOS DE 1/2", TUERCAS  2H Y RONDANAS F-436, TRAZO, MATERIALES, CORTES, PINTURA ANTICORROSIVA (PRIMER) Y ACABADO MATE CON PINTURA ESMALTE INDUSTRIAL ANTICORROSIVO GALER 900 CON UN ESPESOR SECO DE 2 MILÉSIMAS, FIJACIÓN, EQUIPO Y MANO DE OBRA.</t>
  </si>
  <si>
    <t>SUMINISTRO, HABILITADO Y MONTAJE DE CARTABONES PARA CONEXIONES, A BASE DE PLACA DE ACERO A-36, MEDIDAS Y ESPESORES VARIABLES, INCLUYE: CORTES, DESPERDICIOS, SOLDADURA, PINTURA ANTICORROSIVA (PRIMER) Y ACABADO MATE CON PINTURA ESMALTE INDUSTRIAL ANTICORROSIVO GALER 900 CON UN ESPESOR SECO DE 2 MILÉSIMAS, TRASLADO DE MATERIALES, MANO DE OBRA, EQUIPO Y HERRAMIENTA.</t>
  </si>
  <si>
    <t>SUMINISTRO, HABILITADO Y MONTAJE DE CONJUNTO DE PLACAS DE ACERO PARA CONEXIÓN "DT-2" DE CONTRAVIENTOS HORIZONTALES, A BASE DE DOS PLACAS DE ACERO A-36 DE 25 X 44 CM Y 1/2" DE ESPESOR Y 2 TORNILLOS A307 DE 3/4" POR PLACA, INCLUYE: HERRAMIENTA, 2 PERFORACIONES POR PLACA PARA COLOCAR TORNILLOS DE 3/4", 4 PLACAS DE 10 X 20 CM Y 1/2" DE ESPESOR, TUERCAS  2H Y RONDANAS F-436, TRAZO, MATERIALES, CORTES, SOLDADURA, PINTURA ANTICORROSIVA (PRIMER) Y ACABADO MATE CON PINTURA ESMALTE INDUSTRIAL ANTICORROSIVO GALER 900 CON UN ESPESOR SECO DE 2 MILÉSIMAS, FIJACIÓN, EQUIPO Y MANO DE OBRA.</t>
  </si>
  <si>
    <t>SUMINISTRO, HABILITADO Y MONTAJE DE PLACAS TIPO (BANDERA, ATIEZADORES, PARA UNIÓN DE TENSORES, ETC.), A BASE DE PLACA DE ACERO A-36, CONEXIÓN "DET-6", MEDIDAS Y ESPESORES VARIABLES, INCLUYE: CORTES, DESPERDICIOS, SOLDADURA, PINTURA ANTICORROSIVA (PRIMER) Y ACABADO MATE CON PINTURA ESMALTE INDUSTRIAL ANTICORROSIVO GALER 900 CON UN ESPESOR SECO DE 2 MILÉSIMAS, TRASLADO DE MATERIALES, MANO DE OBRA, EQUIPO Y HERRAMIENTA.</t>
  </si>
  <si>
    <t>SUMINISTRO, HABILITADO Y MONTAJE DE PLACA DE ACERO PARA CONEXIÓN "DET-5" DE VIGA A COLUMNA EXISTENTE, A BASE DE PLACA DE ACERO A-36 DE 25 X 20 CM Y 3/8" DE ESPESOR, CON 4 PERFORACIONES PARA COLOCAR ANCLAS DE 1/2", ADICIONAL 1 PLACA DIAFRAGMA DE 10X10 CM Y 1/4" DE ESPESOR, INCLUYE: HERRAMIENTA, TRAZO, 4 BARRENOS CON EQUIPO ROTATORIO Y BROCA DE PUNTA DE DIAMANTE DE 10 CM DE LONGITUD PARA COLOCAR ANCLA DE 1/2" DE DIÁMETRO, 4 ANCLAS ROSCADAS DE 1/2" DE DIÁMETRO Y DE 12 A 15 CM DE LONGITUD PROMEDIO, RELLENO DE OQUEDADES CON RESINA EPOXICA HIT-RE 500, MATERIALES, CORTES, SOLDADURA, PINTURA ANTICORROSIVA (PRIMER) Y ACABADO MATE CON PINTURA ESMALTE INDUSTRIAL ANTICORROSIVO GALER 900 CON UN ESPESOR SECO DE 2 MILÉSIMAS, FIJACIÓN, EQUIPO Y MANO DE OBRA.</t>
  </si>
  <si>
    <t>SUMINISTRO, HABILITADO Y MONTAJE DE PLACA DE ACERO PARA CONEXIÓN "DET-4" DE CONTRAVIENTOS HORIZONTALES, A BASE DE PLACA DE ACERO A-36 DE 25 X 25 CM Y 1/2" DE ESPESOR Y 1 TORNILLO A307 DE 3/4", INCLUYE: HERRAMIENTA, 1 PERFORACIÓN PARA COLOCAR TORNILLO DE 3/4", 1 PLACA DE 10X 20 CM Y 1/2" DE ESPESOR, TUERCA  2H Y RONDANA F-436, TRAZO, MATERIALES, CORTES, SOLDADURA, PINTURA ANTICORROSIVA (PRIMER) Y ACABADO MATE CON PINTURA ESMALTE INDUSTRIAL ANTICORROSIVO GALER 900 CON UN ESPESOR SECO DE 2 MILÉSIMAS, FIJACIÓN, EQUIPO Y MANO DE OBRA.</t>
  </si>
  <si>
    <t>SUMINISTRO, HABILITADO Y MONTAJE DE PLACA DE ACERO PARA CONEXIÓN "DET-3" DE CONTRAVIENTOS HORIZONTALES, A BASE DE PLACA DE ACERO A-36 DE 25 X 44 CM Y 1/2" DE ESPESOR Y 2 TORNILLOS A307 DE 3/4", INCLUYE: HERRAMIENTA, 2 PERFORACIONES PARA COLOCAR TORNILLOS DE 3/4", 2 PLACAS DE 10X 20 CM Y 1/2" DE ESPESOR, TUERCAS  2H Y RONDANAS F-436, TRAZO, MATERIALES, CORTES, SOLDADURA, PINTURA ANTICORROSIVA (PRIMER) Y ACABADO MATE CON PINTURA ESMALTE INDUSTRIAL ANTICORROSIVO GALER 900 CON UN ESPESOR SECO DE 2 MILÉSIMAS, FIJACIÓN, EQUIPO Y MANO DE OBRA.</t>
  </si>
  <si>
    <t>SUMINISTRO Y COLOCACIÓN DE TUERCA 2H DE 5/8", INCLUYE: HERRAMIENTA, ARANDELA F436, EQUIPO Y MANO DE OBRA.</t>
  </si>
  <si>
    <t>SUMINISTRO, HABILITADO Y MONTAJE DE TENSORES DE CONTRAVIENTOS DE CUBIERTA, A BASE DE REDONDO LISO DE 5/8"  DE ACERO A36, CON EXTREMO ROSCADO DE 15 CM, INCLUYE: HERRAMIENTA, TRAZO, MATERIALES, CORTES, SOLDADURA, PINTURA ANTICORROSIVA (PRIMER) Y ACABADO MATE CON PINTURA ESMALTE INDUSTRIAL ANTICORROSIVO GALER 900 CON UN ESPESOR SECO DE 2 MILÉSIMAS, FIJACIÓN, EQUIPO Y MANO DE OBRA.</t>
  </si>
  <si>
    <t>SUMINISTRO, HABILITADO Y MONTAJE DE TENSORES DE CONTRAFLAMBEO DE CUBIERTA, A BASE DE REDONDO LISO DE 1/2" DE ACERO A36, CON EXTREMOS ROSCADOS DE 15 CM, INCLUYE: HERRAMIENTA, TRAZO, MATERIALES, CORTES, SOLDADURA, PINTURA ANTICORROSIVA (PRIMER) Y ACABADO MATE CON PINTURA ESMALTE INDUSTRIAL ANTICORROSIVO GALER 900 CON UN ESPESOR SECO DE 2 MILÉSIMAS, FIJACIÓN, EQUIPO Y MANO DE OBRA.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</si>
  <si>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</si>
  <si>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</si>
  <si>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REGISTRO SANITARIO FORJADO DE 0.40 X 0.60 M Y HASTA 0.80 M DE PROFUNDIDAD,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 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52 CM ELABORADO CON ÁNGULO METÁLICO SECCIÓN 2 1/2” X 2 1/2” X 3/16”, ARMADO CON VARILLAS #3 (3/8”) A CADA 10 CM AMBOS SENTIDOS Y COLADO CON CONCRETO F'C= 200 KG/CM2 DE 8 CM DE ESPESOR, INCLUYE: HERRAMIENTA, SUMINISTRO DE MATERIALES, ACARREOS, CIMBRA, COLADO, CURADO, DESCIMBRA, EQUIPO Y MANO DE OBRA.</t>
  </si>
  <si>
    <t>REGISTRO SANITARIO FORJADO DE 0.40 X 0.60 M Y HASTA 1.10 M DE PROFUNDIDAD,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 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52 CM ELABORADO CON ÁNGULO METÁLICO SECCIÓN 2 1/2” X 2 1/2” X 3/16”, ARMADO CON VARILLAS #3 (3/8”) A CADA 10 CM AMBOS SENTIDOS Y COLADO CON CONCRETO F'C= 200 KG/CM2 DE 8 CM DE ESPESOR, INCLUYE: HERRAMIENTA, SUMINISTRO DE MATERIALES, ACARREOS, CIMBRA, COLADO, CURADO, DESCIMBRA, EQUIPO Y MANO DE OBRA.</t>
  </si>
  <si>
    <t>REGISTRO SANITARIO FORJADO DE 0.40 X 0.60 M Y HASTA 0.50 M DE PROFUNDIDAD,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 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52 CM ELABORADO CON ÁNGULO METÁLICO SECCIÓN 2 1/2” X 2 1/2” X 3/16”, ARMADO CON VARILLAS #3 (3/8”) A CADA 10 CM AMBOS SENTIDOS Y COLADO CON CONCRETO F'C= 200 KG/CM2 DE 8 CM DE ESPESOR, INCLUYE: HERRAMIENTA, SUMINISTRO DE MATERIALES, ACARREOS, CIMBRA, COLADO, CURADO, DESCIMBRA, EQUIPO Y MANO DE OBRA.</t>
  </si>
  <si>
    <t>SUMINISTRO E INSTALACIÓN DE TUBERÍA DE P.V.C. PARA ALCANTARILLADO DIÁMETRO DE 4" SERIE 20, INCLUYE: MATERIALES NECESARIOS, EQUIPO, MANO DE OBRA Y PRUEBA HIDROSTÁTICA.</t>
  </si>
  <si>
    <t>SUMINISTRO E INSTALACIÓN DE SILLETA PVC DE 10"X 6", PARA ALCANTARILLADO SANITARIO SERIE 20, INCLUYE: MANO DE OBRA, EQUIPO Y HERRAMIENTA.</t>
  </si>
  <si>
    <t>SALIDA HIDRÁULICA DE AGUA FRÍA Y/O CALIENTE, PARA ALIMENTACIÓN A MUEBLE SANITARIOS E HIDRÁULICOS,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</si>
  <si>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REGISTRO PARA MEDIDOR DE SIAPA, FORJADO DE 0.40 M X 0.40 M Y HASTA 0.50 M DE PROFUNDIDAD, MEDIDAS INTERIORES, CON MUROS DE BLOCK DE JALCRETO DE 14 CM DE ANCHO (11X14X28CM) ASENTADO A SOGA CON JUNTEO DE MORTERO CEMENTO-ARENA PROPORCIÓN 1:3, REPELLADO Y APLANADO INTERIOR PULIDO DE 1.50 CM CON MORTERO CEMENTO ARENA PROPORCIÓN 1:4, FIRME DE FONDO CON CONCRETO F'C= 150 KG/CM² DE 8 CM DE ESPESOR, TERMINADO PULIDO, TUBO DE CPVC DE 4" DE DIÁMETRO DE 50 CM DE LONGITUD Y RELLENO CON FILTRO O PIEDRA TRONADA DE 3/8" SIN FINOS PARA DRENAR AGUA EN FONDO DE REGISTRO, DALA DE CERRAMIENTO SECCIÓN 15 X 15 CM DE CONCRETO F'C= 150 KG/CM² ADICIONADA CON FIBRA DE POLIPROPILENO EN PROPORCIÓN 140 GR/M³, CONTRAMARCO DE ASENTAMIENTO DE TAPA DE REGISTRO ELABORADO CON ÁNGULO METÁLICO SECCIÓN 1 1/2"X3/16", TAPA DE REGISTRO DE 0.40 M X 0.40 M ELABORADO CON ÁNGULO METÁLICO SECCIÓN 2  ½"X2 ½"X3/16" (4.61KG/M) ARMADO CON VARILLAS #3 (3/8") DE REFUERZO A CADA 10 CM AMBOS SENTIDOS Y COLADO CON CONCRETO F'C = 200 KG/CM² DE 8 CM DE ESPESOR, INCLUYE: HERRAMIENTA, ACARREOS, CIMBRA, COLADO, CURADO, DESCIMBRA, MATERIALES, EQUIPO Y MANO DE OBRA.</t>
  </si>
  <si>
    <t>LÍNEA PRINCIPAL</t>
  </si>
  <si>
    <t>SUMINISTRO Y COLOCACIÓN DE TAPA DE 0.60 M X 0.60 M, PARA REGISTRO DE CISTERNA, CON CONTRAMARCO ELABORADO DE ÁNGULO METÁLICO SECCIÓN 2" X 1/4", MARCO DE TAPA DE REGISTRO ELABORADO CON ÁNGULO METÁLICO SECCIÓN DE 1 3/4" X 3/16" CON VARILLAS #3 DE ACERO DE REFUERZO @15 CM AMBOS SENTIDOS Y COLADO CON CONCRETO F´C= 200 KG/CM2 A 5 CM DE ESPESOR Y CON ACABADO SEMIPULIDO, JALADERA DE 10X15 CM ELABORADA DE REDONDO LISO DE 1/2", INCLUYE: HERRAMIENTA, MATERIALES, DESPERDICIOS, ACARREOS, ANCLAJES CON ANGULO DE 1", SOLDADURAS, EQUIPO Y MANO DE OBRA.</t>
  </si>
  <si>
    <t>CISTERNA PREFABRICADA A BASE DE POLIETILENO LINEAL DE ALTA DENSIDAD (PEAD) DE COLOR AZUL EN CARA EXTERIOR Y BLANCO EN CARA INTERIOR, CAPACIDAD DE 10,000 L, INCLUYE: SUMINISTRO Y COLOCACIÓN, ACARREOS, PUESTA EN SITIO Y MANO DE OBRA.</t>
  </si>
  <si>
    <t xml:space="preserve">SUMINISTRO Y COLOCACIÓN DE EQUIPO HIDRONEUMÁTICO HYDRO-MAC CON BOMBA SUMERGIBLE DE 1 HP CON TANQUE VERTICAL DE 310 LITROS, CON PRESOSTATO Y TEE 5 VÍAS, MODELO EHSS100-310VE, INCLUYE: INSTALACIÓN, GARANTÍA DE BOMBA DE 1 AÑO, MATERIALES MENORES, HERRAMIENTAS, MONTAJE A CUALQUIER NIVEL CON ANDAMIO O ESCALERA, LIMPIEZA, RETIRO DE MATERIAL SOBRANTE FUERA DE LA OBRA, SUPERVISIÓN, EQUIPO Y MANO DE OBRA. </t>
  </si>
  <si>
    <t>BAJANTES PLUVIALES  DE PVC SANITARIO SERIE 20 DE 6" DE DIÁMETRO, ADOSADO EN MURO, INCLUYE: HERRAMIENTA, CONEXIONES, COPLES, CODOS, MATERIAL, PEGAMENTO, MATERIALES MENORES Y DE FIJACIÓN, ABRAZADERAS, LIMPIEZAS, ACARREOS AL SITIO DE SU COLOCACIÓN, A CUALQUIER ALTURA Y MANO DE OBRA.</t>
  </si>
  <si>
    <t>SUMINISTRO E INSTALACIÓN DE TUBERÍA DE PVC SANITARIO SERIE 20 DE 6" DE DIÁMETRO, INCLUYE: MATERIALES NECESARIOS, EQUIPO, MANO DE OBRA Y PRUEBA HIDROSTÁTICA.</t>
  </si>
  <si>
    <t>SUMINISTRO, HABILITADO, FABRICACIÓN E INSTALACIÓN DE CANALETAS PARA DESAGÜE PLUVIAL, A BASE DE LÁMINA PINTRO CALIBRE 14, MEDIDAS INTERIORES DE ANCHO VARIABLE ENTRE 50 Y 60 CM Y ALTURA PROMEDIO DE 15 A 20 CM, INCLUYE: DOBLECES DE LÁMINA PARA DAR FORMA DE CANALETA, HERRAMIENTA, FIJACIÓN, PIJAS PARA LÁMINA, MATERIALES MENORES Y DE CONSUMO, EQUIPO Y MANO DE OBRA.</t>
  </si>
  <si>
    <t>SELLADO DE SILICÓN DURETAN PENNSYLVANIA O SIMILAR, EN COLOR BLANCO PARA UNIONES DE CANALETAS A MUROS Y/O CUBIERTA, RENDIMIENTO 300 M POR CADA 0.45S KG, INCLUYE: HERRAMIENTA, SUMINISTRO DE MATERIALES, A CUALQUIER ALTURA, SELLADO, LIMPIEZA DEL ÁREA DE LOS TRABAJOS Y MANO DE OBRA.</t>
  </si>
  <si>
    <t>REGISTRO PLUVIAL FORJADO DE 0.70 X 0.90 M Y HASTA 0.70 M DE PROFUNDIDAD, MEDIDAS INTERIORES, CON FIRME DE FONDO A BASE DE CONCRETO F'C= 150KG/CM2 Y ESPESOR 8CM TERMINADO PULIDO, MEDIA CAÑA ELABORADA CON LA MITAD DE LA SECCIÓN DE DUCTO DE PVC, DIÁMETRO CORRESPONDIENTE, CHAFLANES EN CONCRETO, TERMINADO PULIDO, CON MUROS DE BLOCK DE JALCRETO EN 14 CM DE ANCHO (11X14X28CM) ASENTADO AL HILO CON JUNTEO DE MORTERO - ARENA PROPORCIÓN 1:3, ENJARRE PULIDO CON MORTERO CEMENTO ARENA 1:3 DE 1.5 CM, DALA DE CERRAMIENTO SECCIÓN 15 X 15 CM A BASE DE CONCRETO F'C= 150KG/CM2, ADICIONADA CON FIBRA DE POLIPROPILENO EN PROPORCIÓN 140 GR/M3, CONTRAMARCO DE ASENTAMIENTO DE TAPA DE REGISTRO ELABORADO CON ÁNGULO METÁLICO SECCIÓN 3 X 3 X 3/16” Y TAPA DE REGISTRO DE 73 X 53 CM ELABORADO CON ÁNGULO METÁLICO SECCIÓN 2 1/2” X 2 1/2” X 3/16” ARMADO CON VARILLAS #3 (3/8”) A CADA 10 CM AMBOS SENTIDOS Y COLADO CON CONCRETO F'C= 200 KG/CM2 DE 8 CM DE ESPESOR, INCLUYE: HERRAMIENTA, SUMINISTRO DE MATERIALES, ACARREOS, CIMBRA, DESCIMBRA, CORTES, ANCLAJE A DALA, DESPERDICIOS, SOLDADURAS, EQUIPO Y MANO DE OBRA.</t>
  </si>
  <si>
    <t>REGISTRO PLUVIAL FORJADO DE 0.70 X 0.90 M Y HASTA 1.00 M DE PROFUNDIDAD, MEDIDAS INTERIORES, CON FIRME DE FONDO A BASE DE CONCRETO F'C= 150KG/CM2 Y ESPESOR 8CM TERMINADO PULIDO, MEDIA CAÑA ELABORADA CON LA MITAD DE LA SECCIÓN DE DUCTO DE PVC, DIÁMETRO CORRESPONDIENTE, CHAFLANES EN CONCRETO, TERMINADO PULIDO, CON MUROS DE BLOCK DE JALCRETO EN 14 CM DE ANCHO (11X14X28CM) ASENTADO AL HILO CON JUNTEO DE MORTERO - ARENA PROPORCIÓN 1:3, ENJARRE PULIDO CON MORTERO CEMENTO ARENA 1:3 DE 1.5 CM, DALA DE CERRAMIENTO SECCIÓN 15 X 15 CM A BASE DE CONCRETO F'C= 150KG/CM2, ADICIONADA CON FIBRA DE POLIPROPILENO EN PROPORCIÓN 140 GR/M3, CONTRAMARCO DE ASENTAMIENTO DE TAPA DE REGISTRO ELABORADO CON ÁNGULO METÁLICO SECCIÓN 3 X 3 X 3/16” Y TAPA DE REGISTRO DE 73 X 53 CM ELABORADO CON ÁNGULO METÁLICO SECCIÓN 2 1/2” X 2 1/2” X 3/16” ARMADO CON VARILLAS #3 (3/8”) A CADA 10 CM AMBOS SENTIDOS Y COLADO CON CONCRETO F'C= 200 KG/CM2 DE 8 CM DE ESPESOR, INCLUYE: HERRAMIENTA, SUMINISTRO DE MATERIALES, ACARREOS, CIMBRA, DESCIMBRA, CORTES, ANCLAJE A DALA, DESPERDICIOS, SOLDADURAS, EQUIPO Y MANO DE OBRA.</t>
  </si>
  <si>
    <t>CONSTRUCCIÓN DE CANALETA DE CONCRETO HECHO EN OBRA F´C= 150 KG/CM2, ADICIONADA CON FIBRA DE POLIPROPILENO EN PROPORCIÓN DE 140 GR/M3, MEDIDAS INTERIORES DE CANALETA DE 20 CM DE ANCHO Y ALTURA PROMEDIO DE 25 A 30 CM, ESPESOR DE MUROS DE 10 CM, ESPESOR DE PISO DE CANALETA DE 8 CM, CON REJILLA IRVING ESTÁNDAR IS-05 DE 2" X 3/16" (PINTADO EN NEGRO) O SIMILAR, CONTRA MARCO A BASE DE ÁNGULO DE 2" X 1/4" ANCLAS A BASE DE VARILLA DE 1/2"  DE 10 CM DE LARGO @ 60 CM, REJILLA, INCLUYE: HERRAMIENTA, COLADO, VIBRADO, CIMBRA COMÚN, DESCIMBRA, SOLDADURAS, MATERIALES DE CONSUMO, EQUIPO Y MANO DE OBRA.</t>
  </si>
  <si>
    <t>CONSTRUCCIÓN DE CANALETA DE CONCRETO HECHO EN OBRA F´C= 150 KG/CM2, ADICIONADA CON FIBRA DE POLIPROPILENO EN PROPORCIÓN DE 140 GR/M3, MEDIDAS INTERIORES DE CANALETA DE 20 CM DE ANCHO Y ALTURA PROMEDIO DE 25 A 30 CM, ESPESOR DE MUROS DE 10 CM, ESPESOR DE PISO DE CANALETA DE 8 CM, REJILLA PLUVIAL ELABORADA CON 2 ÁNGULOS SIMETRICOS DE 6" X 1/4", ANCLAS AHOGADAS EN MURO DE CONCRETO A BASE DE CUADRADO DE 1" DE 10 CM DE LARGO @ 40 CM, INCLUYE: HERRAMIENTA, COLADO, VIBRADO, CIMBRA COMÚN, DESCIMBRA, SOLDADURAS, MATERIALES DE CONSUMO, EQUIPO Y MANO DE OBRA.</t>
  </si>
  <si>
    <t>SUMINISTRO Y COLOCACIÓN DE TAZA PARA FLUXÓMETRO, MOD. TZF-NAO ELONGADA TRAMPA EXPUESTA 3.5L/4.8L, HELVEX O SIMILAR, INCLUYE: HERRAMIENTA, ASIENTO PARA TAZA SIN TAPA ELONGADA MOD. AF-2, FLETES, ACARREOS, CUELLO DE CERA CON GUIA, PRUEBAS, FIJACIONES, MATERIALES, EQUIPO Y MANO DE OBRA.</t>
  </si>
  <si>
    <t>SUMINISTRO Y COLOCACIÓN DE TAZA PARA FLUXÓMETRO, MOD. NAO17 ELONGADA TRAMPA EXPUESTA 3.5L/4.8L, HELVEX O SIMILAR, INCLUYE: HERRAMIENTA, ASIENTO PARA TAZA SIN TAPA ELONGADA MOD. AF-2, FLETES, ACARREOS, CUELLO DE CERA CON GUIA, PRUEBAS, FIJACIONES, MATERIALES, EQUIPO Y MANO DE OBRA.</t>
  </si>
  <si>
    <t>SUMINISTRO Y COLOCACIÓN DE BARRA DE APOYO PARA DISCAPACITADOS DE ACERO INOXIDABLE SATINADO CON BRIDA A PRESIÓN MODELO B-5806-99, X24-X36, DE 1 1/4" DE DIÁMETRO O SIMILAR, FIJADO A MURO. INCLUYE: HERRAMIENTA, ELEMENTOS DE FIJACIÓN, ACARREOS, MATERIALES, EQUIPO Y MANO DE OBRA.</t>
  </si>
  <si>
    <t>SUMINISTRO Y COLOCACIÓN DE PUERTAS Y/O MAMPARAS LÍNEA LEEDER, MODELO ESTÁNDAR O SIMILAR, ELABORADA DE SÓLIDO FENÓLICO, PAPEL DECORATIVO Y RESINAS, BAJO UN PROCESO DE LAMINADO PLÁSTICO DE ALTA PRESIÓN, CON UN ESPESOR TOTAL DE 12.7 MM, CON ACABADO ANTI GRAFITI, EN COLOR INDICADO EN OBRA POR LA SUPERVISIÓN, INCLUYE: HERRAMIENTA, HERRAJES, PASADORES CON AVISO DE VACANTE Y OCUPADO, BISAGRAS, TOPES, JALADERAS, SOPORTES INFERIORES PARA PILASTRA REDONDOS DE ACERO INOXIDABLE CAL. 12 Y CAPUCHÓN DE NYLON,  DESPERDICIOS, AJUSTES, MATERIALES DE FIJACIÓN, LIMPIEZA Y ACARREO DE MATERIALES AL SITIO DE SU UTILIZACIÓN, EQUIPO Y MANO DE OBRA ESPECIALIZADA. (ÁREA EFECTIVA DE LA MAMPARA)</t>
  </si>
  <si>
    <t>SUMINISTRO Y COLOCACIÓN DE CICLOPUERTO TRIANGULAR, MODELO RD-C320, INCLUYE: FIJACIÓN, HERRAMIENTA, MATERIALES, ACARREOS, EQUIPO Y MANO DE OBRA.</t>
  </si>
  <si>
    <t>SUMINISTRO Y COLOCACIÓN DE BANCA ACABADO PLASTIMADERA DE 1.80 M X 0.55 M X 0.90 M, MODELO RD-312 O SIMILAR, INCLUYE: HERRAMIENTA, MATERIALES, ACARREOS, FIJACIÓN POR MEDIO DE TAQUETES, EQUIPO Y MANO DE OBRA.</t>
  </si>
  <si>
    <t>SUMINISTRO Y COLOCACIÓN DE BANCA CURVA GRANDE DE CONCRETO ACABADO APARENTE  PULIDO, MODELO BANCA CURVA GRANDE, EN-CONCRETO O SIMILAR, MEDIDAS DE 2.70X0.70X0.45 M, INCLUYE: HERRAMIENTA, MATERIALES, ACARREOS, FIJACIÓN, EQUIPO Y MANO DE OBRA.</t>
  </si>
  <si>
    <t>HERRERÍA</t>
  </si>
  <si>
    <t>SUMINISTRO, ELABORACIÓN Y COLOCACIÓN DE PUERTA DE EMERGENCIA ABATIBLE CON ANTEPECHO (PT-01) CON MEDIDAS TOTALES DE 1.50 X 3.30 M DE ALTURA, MEDIDA DE ANTEPECHO DE 1.50 M X 1.05 M DE ALTURA, ELABORADA CON BASTIDOR TUBULAR CUADRADO GALVANIZADO 2" X 2" CAL. 18, RELLENO INTERIOR TIPO HONEY COMB, RECUBIERTO CON SÓLIDO FENÓLICO DE 3 MM COLOR GRIS MARTILLO, PERFIL PERIMETRAL DE ALUMINIO COLOR PLATA MATE, CON MARCO DE ACERO DE 3" X 3" CAL. 7, INCLUYE: BARRA ANTIPÁNICO VERTICAL DE USO RUDO, FABRICADA EN ACERO, RIEL DE EMPUJE EN TODA LA BARRA, RIEL ENSAMBLADO DE ACERO, REGULACIÓN ADA, MOD JKF1100VAP O SIMILAR; CIERRAPUERTAS DE USO RUDO CAPACIDAD DE 150 KG, BASE ALUMINIO, CUBIERTA PLÁSTICA, INSTALACIÓN IZQUIERDA O DERECHA, DETENCIÓN AJUSTABLE, GARANTÍA DE 10 AÑOS, MOD. JK526 O SIMILAR, HERRAMIENTA, ACARREOS, ELEVACIONES, BISAGRAS, HERRAJES, ANCLAJES, FIJACIÓN, PLOMEO, AJUSTES, MATERIALES, EQUIPO Y MANO DE OBRA.</t>
  </si>
  <si>
    <t>SUMINISTRO, ELABORACIÓN Y COLOCACIÓN DE PUERTA BAÑO DE HOMBRES ABATIBLE (PT-04) DE 1.20 X 2.40 M DE ALTURA, ELABORADA CON BASTIDOR TUBULAR CUADRADO GALVANIZADO DE 2" X 2"  CAL 18. RELLENO INTERIOR TIPO HONEY COMB, RECUBIERTO CON SÓLIDO FENÓLICO DE 3 MM COLOR GRIS MARTILLO, PERFIL PERIMETRAL DE ALUMINIO COLOR PLATA MATE CON MARCO DE ACERO 3" X 3" CAL. 7, INCLUYE: CIERRAPUERTA MODELO 1404 O SIMILAR, MANIJA MODELO EIFEL AC/AS, CON MECANISMO 4030, TOPE ESFÉRICOS TIPO CATARINA PARA PUERTA MOD. 54, COD. 1460 COLOR CROMO O SIMILAR, HERRAMIENTA, ACARREOS, ELEVACIONES, BISAGRAS, HERRAJES, ANCLAJES, FIJACIÓN, PLOMEO, AJUSTES, MATERIALES, EQUIPO Y MANO DE OBRA.</t>
  </si>
  <si>
    <t>SUMINISTRO, ELABORACIÓN Y COLOCACIÓN DE PUERTA BAÑO UNIVERSAL ABATIBLE (PT-05) DE 1.20 X 2.40 M DE ALTURA, ELABORADA CON BASTIDOR TUBULAR CUADRADO GALVANIZADO DE 2" X 2"  CAL 18. RELLENO INTERIOR TIPO HONEY COMB, RECUBIERTO CON SÓLIDO FENÓLICO DE 3 MM COLOR GRIS MARTILLO, PERFIL PERIMETRAL DE ALUMINIO COLOR PLATA MATE CON MARCO DE ACERO 3" X 3" CAL. 7, INCLUYE: CIERRAPUERTA MODELO 1404 O SIMILAR, MANIJA MODELO EIFEL AC/AS, CON MECANISMO 4030, TOPE ESFÉRICOS TIPO CATARINA PARA PUERTA MOD. 54, COD. 1460 COLOR CROMO O SIMILAR, 4 PLACAS DE EMPUJE DE 0.40 X 0.10 M DE ACERO INOXIDABLE 304, HERRAMIENTA, ACARREOS, ELEVACIONES, BISAGRAS, HERRAJES, ANCLAJES, FIJACIÓN, PLOMEO, AJUSTES, MATERIALES, EQUIPO Y MANO DE OBRA.</t>
  </si>
  <si>
    <t>SUMINISTRO, ELABORACIÓN Y COLOCACIÓN DE PUERTA BAÑO MUJERES ABATIBLE (PT-06) DE 1.20 X 2.40 M DE ALTURA, ELABORADA CON BASTIDOR TUBULAR CUADRADO GALVANIZADO DE 2" X 2"  CAL 18. RELLENO INTERIOR TIPO HONEY COMB, RECUBIERTO CON SÓLIDO FENÓLICO DE 3 MM COLOR GRIS MARTILLO, PERFIL PERIMETRAL DE ALUMINIO COLOR PLATA MATE CON MARCO DE ACERO 3" X 3" CAL. 7, INCLUYE: CIERRAPUERTA MODELO 1404 O SIMILAR, MANIJA MODELO EIFEL AC/AS, CON MECANISMO 4030, TOPE ESFÉRICOS TIPO CATARINA PARA PUERTA MOD. 54, COD. 1460 COLOR CROMO O SIMILAR, HERRAMIENTA, ACARREOS, ELEVACIONES, BISAGRAS, HERRAJES, ANCLAJES, FIJACIÓN, PLOMEO, AJUSTES, MATERIALES, EQUIPO Y MANO DE OBRA.</t>
  </si>
  <si>
    <t>SUMINISTRO, ELABORACIÓN Y COLOCACIÓN DE PUERTA GENERAL ABATIBLE DE DOS HOJAS (PT-09) CON MEDIDAS TOTALES DE 1.50 X 2.40 M DE ALTURA, MEDIDA DE CADA HOJA DE 0.75 X 2.40 M DE ALTURA, ELABORADA CON BASTIDOR TUBULAR CUADRADO GALVANIZADO DE 2" X 2"  CAL 18. RELLENO INTERIOR TIPO HONEY COMB, RECUBIERTO CON SÓLIDO FENÓLICO DE 3 MM COLOR GRIS MARTILLO, PERFIL PERIMETRAL DE ALUMINIO COLOR PLATA MATE CON MARCO DE ACERO 3" X 3" CAL. 7, INCLUYE: DOS CIERRA PUERTAS DE USO RUDO CAPACIDAD DE 150 KG, BASE ALUMINIO, CUBIERTA PLÁSTICA, INSTALACIÓN IZQUIERDA O DERECHA, DETENCIÓN AJUSTABLE, GARANTÍA DE 10 AÑOS, MOD. JK526 O SIMILAR, DOS CERRADURAS DE SOBREPONER, MODELO AS 625, CON MECANISMO 4030, TOPE ESFÉRICOS TIPO CATARINA PARA PUERTA MOD. 54, COD. 1460 COLOR CROMO O SIMILAR, HERRAMIENTA, ACARREOS, ELEVACIONES, BISAGRAS, HERRAJES, ANCLAJES, FIJACIÓN, PLOMEO, AJUSTES, MATERIALES, EQUIPO Y MANO DE OBRA.</t>
  </si>
  <si>
    <t>SUMINISTRO, ELABORACIÓN Y COLOCACIÓN DE PUERTA DE INGRESO PRINCIPAL ABATIBLE DE DOS HOJAS (PT-02) CON MEDIDAS TOTALES DE 1.80 X 2.17 M DE ALTURA, MEDIDA DE CADA HOJA DE 0.90 X 2.17 M DE ALTURA, ELABORADA CON BASTIDOR TUBULAR CUADRADO GALVANIZADO DE 2" X 2"  CAL 18. RELLENO INTERIOR TIPO HONEY COMB, RECUBIERTO CON SÓLIDO FENÓLICO DE 3 MM COLOR GRIS MARTILLO, PERFIL PERIMETRAL DE ALUMINIO COLOR PLATA MATE CON MARCO DE ACERO 3" X 3" CAL. 7, INCLUYE: DOS CIERRAPUERTAS DE USO RUDO CAPACIDAD DE 150 KG, BASE ALUMINIO, CUBIERTA PLÁSTICA, INSTALACIÓN IZQUIERDA O DERECHA, DETENCIÓN AJUSTABLE, GARANTÍA DE 10 AÑOS, MOD. JK526 O SIMILAR, DOS CERRADURAS DE SOBREPONER, MODELO AS 625, CON MECANISMO 4030, TOPE ESFÉRICOS TIPO CATARINA PARA PUERTA MOD. 54, COD. 1460 COLOR CROMO O SIMILAR, HERRAMIENTA, ACARREOS, ELEVACIONES, BISAGRAS, HERRAJES, ANCLAJES, FIJACIÓN, PLOMEO, AJUSTES, MATERIALES, EQUIPO Y MANO DE OBRA.</t>
  </si>
  <si>
    <t>SUMINISTRO Y COLOCACIÓN DE SEÑALÉTICA SOBRE PUERTA (SÑ-01), ELABORADA EN LÁMINA DE ACERO INOXIDABLE CAL. 26, CORTE DE FIGURA CON LÁSER DE ACUERDO A DISEÑO DE ELEMENTO (VER PROYECTO), FIJADA CON CINTA VHB 3M PARA EXTERIORES, COLOCACIÓN DE BORDE A 0.5 CM. DEL CONTORNO.  MEDIDAS 35 x 100 CM, INCLUYE: SUMINISTRO DE MATERIALES AL SITIO DE LA OBRA, ACARREOS,  MANO DE OBRA, MATERIALES, HERRAMIENTA, EQUIPO, PROTECCIÓN DE SEGURIDAD,  LIMPIEZA DIARIA, RETIRO DE SOBRANTE FUERA DE LA OBRA HASTA EL LUGAR AUTORIZADO PARA SU DESECHO.</t>
  </si>
  <si>
    <t>SUMINISTRO Y COLOCACIÓN DE SEÑALÉTICA SOBRE PUERTA (SÑ-02), ELABORADA EN LÁMINA DE ACERO INOXIDABLE CAL. 26, CORTE DE FIGURA CON LÁSER DE ACUERDO A DISEÑO DE ELEMENTO (VER PROYECTO), FIJADA CON CINTA VHB 3M PARA EXTERIORES, COLOCACIÓN DE BORDE A 0.5 CM. DEL CONTORNO.  MEDIDAS 35 x 100 CM, INCLUYE: SUMINISTRO DE MATERIALES AL SITIO DE LA OBRA, ACARREOS,  MANO DE OBRA, MATERIALES, HERRAMIENTA, EQUIPO, PROTECCIÓN DE SEGURIDAD,  LIMPIEZA DIARIA, RETIRO DE SOBRANTE FUERA DE LA OBRA HASTA EL LUGAR AUTORIZADO PARA SU DESECHO.</t>
  </si>
  <si>
    <t>SUMINISTRO Y COLOCACIÓN DE SEÑALÉTICA SOBRE PUERTA (SÑ-03), ELABORADA EN LÁMINA DE ACERO INOXIDABLE CAL. 26, CORTE DE FIGURA CON LÁSER DE ACUERDO A DISEÑO DE ELEMENTO (VER PROYECTO), FIJADA CON CINTA VHB 3M PARA EXTERIORES, COLOCACIÓN DE BORDE A 0.5 CM. DEL CONTORNO.  MEDIDAS 35 x 100 CM, INCLUYE: SUMINISTRO DE MATERIALES AL SITIO DE LA OBRA, ACARREOS,  MANO DE OBRA, MATERIALES, HERRAMIENTA, EQUIPO, PROTECCIÓN DE SEGURIDAD,  LIMPIEZA DIARIA, RETIRO DE SOBRANTE FUERA DE LA OBRA HASTA EL LUGAR AUTORIZADO PARA SU DESECHO.</t>
  </si>
  <si>
    <t>SUMINISTRO Y COLOCACIÓN DE SEÑALÉTICA SOBRE PUERTA (SÑ-04/#), ELABORADA EN LÁMINA DE ACERO INOXIDABLE CAL. 26, CORTE DE FIGURA CON LÁSER DE ACUERDO A DISEÑO DE ELEMENTO (VER PROYECTO), FIJADA CON CINTA VHB 3M PARA EXTERIORES, COLOCACIÓN DE BORDE A 0.5 CM. DEL CONTORNO.  MEDIDAS 100 X .60 CM, NÚMERO (#1,2.3) SEGÚN SU DESIGNACIÓ, TIPOGRAFÍA "ISIDORA", INCLUYE: SUMINISTRO DE MATERIALES AL SITIO DE LA OBRA, ACARREOS,  MANO DE OBRA, MATERIALES, HERRAMIENTA, EQUIPO, PROTECCIÓN DE SEGURIDAD,  LIMPIEZA DIARIA, RETIRO DE SOBRANTE FUERA DE LA OBRA HASTA EL LUGAR AUTORIZADO PARA SU DESECHO.</t>
  </si>
  <si>
    <t>SUMINISTRO, ELABORACIÓN Y COLOCACIÓN DE PUERTA DE SERVICIO PLEGABLE (HE-01) CON MEDIDAS TOTALES DE 1.50 X 2.40 M DE ALTURA, DIVIDIDA EN 3 PUERTAS, CONTRAMARCO ELABORADO A BASE DE PERFIL TUBULAR DE 3"X2" CAL. 12 Y MARCO DE 2" X 2" CAL. 12, APLICACIÓN DE FONDO ANTICORROSIVO, APLICACIÓN DE ESMALTE COLOR NEGRO MATE, CON REJILLA LOUVER TIPO "J" TIRA ALA FIJA SIN COSTILLA, CAL. 20, PARA PEFIL DE 2" SOLDADO A MARCO, INCLUYE: CERRADURA DE SOBREPONER, COD. 43490 MOD. CS-95D Y MOLINETE DE USO RUDO CAP. 120-200 KG DE ACERO INOXIDABLE COLOR GRIS PLOMO, MOD. MOLI120NM O SIMILAR, HERRAMIENTA, ACARREOS, ELEVACIONES, BISAGRAS, HERRAJES, ANCLAJES, FIJACIÓN, PLOMEO, AJUSTES, MATERIALES, EQUIPO Y MANO DE OBRA.</t>
  </si>
  <si>
    <t>SUMINISTRO, ELABORACIÓN Y COLOCACIÓN DE MODULO DE HERRERÍA (CON PUERTA ABATIBLE) PARA VESTIDOR (PT-11) DE 2.08 X 1.80 M DE ALTURA, CON CAMBIO DE DIRECCIÓN ENTRE 125° A 90°, MEDIDAS Y DISEÑO CONFORME A PROYECTO, ELABORADO A BASE DE 4 POSTES DE ACERO DE PTR 2" X 1" CAL. 14 VERTICALES Y 3 REFUERZOS DE ACERO DE PTR 2" X 1" CAL. 14 LONGITUDINALES, RELLENO DE TABLEROS DE MADERA DE ROBLE ROJO DE 12 MM (ÁREA PROMEDIO 3.00 M2), HERRAJES DE ACERO INOXIDABLE, SOLERA DE ACERO VERTICAL Y HORIZONTAL DE 2" X 3/16", INCLUYE: APLICACIÓN DE FONDO ANTICORROSIVO Y ESMALTE GRIS MARTILLO, APLICACIÓN DE POLIURETANO PARA MADERA NATURAL ACABADO BRILLANTE, HERRAMIENTA, ACARREOS, ELEVACIONES, BISAGRAS, HERRAJES, ANCLAJES, FIJACIÓN, PLOMEO, AJUSTES, MATERIALES, EQUIPO Y MANO DE OBRA.</t>
  </si>
  <si>
    <t>SUMINISTRO, ELABORACIÓN Y COLOCACIÓN DE MODULO DE HERRERÍA (CON PUERTA ABATIBLE) PARA CUARTO DE MÁQUINAS (HE-02), MEDIDAS TOTALES DE 2.51X2.50 M DE ALTURA, INCLUYE: ANTEPECHO DE 2.50 M X 0.30 M DE ALTURA, PUERTA DE 1.10 X 2.20 M  DE ALTURA, UN FIJO DE 0.77 X 2.20 Y OTRO DE 0.64 X 2.20 M DE ALTURA, ANTEPECHOS Y FIJOS ELABORADOS A BASE DE MARCOS DE PTR CUADRADO DE 2" X 2" CAL. 16 Y FORRADA CON REJA DE ACERO MODELO GENUS ACABADO DE PINTURA ELECTROSTÁTICA COLOR NEGRO MATE, PUERTA ELABORADA CON MARCOS DE TUBULAR CUADRADO C200 DE 2" X 2" Y FORRADA CON REJA DE ACERO MODELO GENUS ACABADO DE PINTURA ELECTROSTÁTICA COLOR NEGRO MATE, APLICACIÓN DE FONDO ANTICORROSIVO, CERRADURA DE SOBREPONER BARRA MODELO X-900, ABRAZADERAS 2" X 2" PARA CERCA, HERRAMIENTA, ACARREOS, ELEVACIONES, BISAGRAS DE LIBRO PARA HERRERÍA DE 3/8" X 7 CM, HERRAJES, ANCLAJES, SOLDADURAS, FIJACIÓN, PLOMEO, AJUSTES, MATERIALES, EQUIPO Y MANO DE OBRA.</t>
  </si>
  <si>
    <t>SUMINISTRO, HABILITADO Y MONTAJE DE PLACA DE ACERO A-36 DE 17 X 17 CM Y 1/4" DE ESPESOR, INCLUYE: HERRAMIENTA, PERFORACIÓN EN PLACA PARA METER TAQUETES DE 3/8", APLICACIÓN DE FONDO ANTICORROSIVO Y ESMALTE COLOR NEGRO, 4 TAQUETES EXPANSIVOS CON TORNILLO CABEZA HEXAGONAL DE 3" X 3/8", TRAZO, MATERIALES, CORTES, SOLDADURA, FIJACIÓN, EQUIPO Y MANO DE OBRA.</t>
  </si>
  <si>
    <t>SUMINISTRO, ELABORACIÓN Y COLOCACIÓN DE VENTANAL CORREDIZO PLEGABLE (VE-01), DISEÑO DE ACUERDO A PROYECTO, MEDIDAS PROMEDIO DE 2.46 M A 2.53 M DE ANCHO X 2.40 M DE ALTURA, DIVIDIDA EN 3 PARTES MÓVILES IGUALES, ELABORADO A BASE DE VIDRIO CLARO DE 9 MM TEMPLADO CON PELICULA DE SEGURIDAD MOD. SRCS100-4, INCLUYE: RIEL SUPERIOR PARA SISTEMA MÉXICO, PERFIL SUPERIOR E INFERIOR PARA SISTEMA MÉXICO, PELICULA DECORATIVA OPACA SATINOVO, SELLADO INTERIOR Y EXTERIOR CON ACRILASTIC, HERRAJES PARA SISTEMA MÉXICO 4 CON CILINDRO Y LLAVE, CARRETILLA SISTEMA MÉXICO, PIVOTES SISTEMA MÉXICO, HERRAMIENTA, ACARREOS, SEGURO SISTEMA MEXICO, ELEVACIONES, BISAGRAS, ANCLAJES, FIJACIÓN, PLOMEO, AJUSTES, MATERIALES, EQUIPO Y MANO DE OBRA.</t>
  </si>
  <si>
    <t>SUMINISTRO, HABILITADO Y MONTAJE DE PLACA DE ACERO A-36 DE 9 X 9 CM Y 1/4" DE ESPESOR, INCLUYE: HERRAMIENTA, 4 PERFORACIONES EN PLACA PARA METER TAQUETES DE 3/8", APLICACIÓN DE DOS MANOS DE PRIMARIO ANTICORROSIVO Y DOS MANOS DE ESMALTE ALQUIDÁLICO, 4 TAQUETES EXPANSIVOS CON TORNILLO CABEZA HEXAGONAL DE 3" X 3/8", TRAZO, MATERIALES, CORTES, SOLDADURA, FIJACIÓN, EQUIPO Y MANO DE OBRA.</t>
  </si>
  <si>
    <t>SUMINISTRO, HABILITADO Y MONTAJE DE HERRERÍA ESTRUCTURAL A BASE DE PERFILES ESTRUCTURALES (PTR, HSS, OC, IPR, ÁNGULOS, ETC), INCLUYE:, HERRAMIENTA, ELEVACIONES, ANDAMIOS, HABILITADO, ACARREOS, CORTES, DESPERDICIOS, SOLDADURAS, PINTURA ANTICORROSIVA (PRIMER), MATERIALES, EQUIPO Y MANO DE OBRA.</t>
  </si>
  <si>
    <t>SUMINISTRO, HABILITADO Y MONTAJE DE HERRERÍA ESTRUCTURAL A BASE DE PERFILES ESTRUCTURALES (PTR, HSS, OC, IPR, ÁNGULOS, TUBULAR, ETC), PARA ESCALERA MARINA Y EMPARRILLADO, INCLUYE:, HERRAMIENTA, ELEVACIONES, ANDAMIOS, HABILITADO, ACARREOS, CORTES, DESPERDICIOS, SOLDADURAS, PINTURA ANTICORROSIVA (PRIMER), MATERIALES, EQUIPO Y MANO DE OBRA.</t>
  </si>
  <si>
    <t>SUMINISTRO Y COLOCACIÓN DE EMPARRILLADO CENTRAL DE LOUVER MESH 94-16, INCLUYE: HABILITADO, PINTURA ELECTROSTÁTICA COLOR GRIS ONIX, DESPERDICIOS, CORTES, AJUSTES, TRASLAPES, SOLDADURAS, ACARREO DEL MATERIAL AL SITIO DE SU COLOCACIÓN, MANO DE OBRA Y HERRAMIENTA.</t>
  </si>
  <si>
    <t>SUMINISTRO, HABILITADO Y MONTAJE DE PERFIL TIPO RIEL 1500 CAL. 16, INCLUYE: HERRAMIENTA, ACARREOS, CORTES, DESPERDICIOS, SOLDADURAS, PINTURA ANTICORROSIVA (PRIMER), PINTURA ESMALTE COLOR GRIS MARTILLO, MATERIALES, EQUIPO Y MANO DE OBRA.</t>
  </si>
  <si>
    <t>SUMINISTRO Y COLOCACIÓN DE CARRETILLA DE ACERO PARA CORREDIZO, CAPACIDAD DE 300 KG DE 4 BALEROS PARA RIEL 1500, INCLUYE: HERRAMIENTA, SOPORTE PUNTUAL PARA CARGA PESADA CON CAPACIDAD DE 454 KG A 360° FIJADO A CARRETILLA, ACARREOS Y MANO DE OBRA.</t>
  </si>
  <si>
    <t>SUMINISTRO Y COLOCACIÓN DE CADENA PULIDA DE ACERO CLAVE 30482, ESPESOR DE 1/2" DE 40 X 18 MM, CON RESISTENCIA DE HASTA 2000 KG, LONGITUD PROMEDIO DE 30 A 60 CM DE LARGO, INCLUYE: GANCHO RÁPIDO DE 10 MM X 60 MM DE ACERO C/SEGURO, HERRAMIENTA, ACARREOS Y MANO DE OBRA.</t>
  </si>
  <si>
    <t>SUMINISTRO Y APLICACIÓN DE PINTURA DE ESMALTE COLOR GRIS, ACABADO SATINADO, EN ESTRUCTURAS METÁLICAS, INCLUYE: APLICACIÓN DE RECUBRIMIENTO A 2 MANOS, MATERIALES, MANO DE OBRA, EQUIPO Y HERRAMIENTA.</t>
  </si>
  <si>
    <t>GUARNICIÓN TIPO "I" EN SECCIÓN 15X30 CM DE ALTURA A BASE DE CONCRETO PREMEZCLADO F'C= 200 KG/CM2, T.M.A. 19 MM, R.N., COLOR INTEGRAL NEGRO AL 4% ACABADO PULIDO, INCLUYE:  CIMBRA, DESCIMBRA, COLADO, MATERIALES, CURADO, DESPERDICIOS,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</si>
  <si>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</si>
  <si>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CARGA MECÁNICA Y ACARREO EN CAMIÓN DE MATERIAL PRODUCTO DE EXCAVACIÓN, DEMOLICIÓN Y/O ESCOMBROS, A 1ER KILÓMETRO DE DISTANCIA, VOLUMEN MEDIDO EN SECCIONES, INCLUYE: REGALÍAS AL BANCO DE TIRO Y ABUNDAMIENTO.</t>
  </si>
  <si>
    <t>ACARREO EN CAMIÓN DE MATERIAL PRODUCTO DE EXCAVACIONES, DEMOLICIONES Y/O ESCOMBROS, EN 17 KILÓMETROS SUBSECUENTES. VOLUMEN MEDIDO EN SECCIONES, INCLUYE: ABUNDAMIENTO.</t>
  </si>
  <si>
    <t>PLANTILLA DE 10 CM DE ESPESOR DE CONCRETO HECHO EN OBRA DE F´C=100 KG/CM2, INCLUYE: PREPARACIÓN DE LA SUPERFICIE, NIVELACIÓN, MAESTREADO, COLADO, MANO DE OBRA, EQUIPO Y HERRAMIENTA.</t>
  </si>
  <si>
    <t>CIMBRA ACABADO COMÚN EN ZAPATAS Y DADOS DE CIMENTACIÓN A BASE DE MADERA DE PINO DE 3A, INCLUYE: HERRAMIENTA, SUMINISTRO DE MATERIALES, ACARREOS, CORTES, HABILITADO, CIMBRADO, DESCIMBRA, EQUIPO Y MANO DE OBRA.</t>
  </si>
  <si>
    <t>SUMINISTRO Y COLOCACIÓN DE CONCRETO PREMEZCLADO BOMBEABLE  F'C=250 KG/CM2, T.M.A. 19 MM, REV. 16 CM, R.N., INCLUYE: HERRAMIENTA, COLADO, EXTENDIDO, NIVELADO, MATERIALES, MANIOBRAS, BOMBA, VIBRADO, DESPERDICIO, CURADO, PRUEBAS DE LABORATORIO, EQUIPO Y MANO DE OBRA.</t>
  </si>
  <si>
    <t>SUMINISTRO, HABILITADO Y COLOCACIÓN DE TUBO ESTRUCTURAL, RECTO, EN BASE A PROYECTO, INCLUYE: HERRAMIENTA, UNA PRUEBA RADIOGRÁFICA POR CADA 1000 KG DE ACERO, INGENIERÍA DE TALLER, CORTES, BISELADOS, SOLDADURA, NIVELACIÓN, ALINEAMIENTO Y PLOMEADO, ANDAMIOS, FONDO PRIMARIO ALQUIDÁLICO ANTICORROSIVO, GRÚA ARTICULADA, CARGA, TRASLADO, DESPERDICIOS, EQUIPO Y MANO DE OBRA.</t>
  </si>
  <si>
    <t>SUMINISTRO, HABILITADO Y MONTAJE DE PLACA DE ACERO A-36  PARA CONEXIONES DE LONARIA, INCLUYE: TRAZO, MATERIALES, CORTES, SOLDADURA, FIJACIÓN, MANO DE OBRA, EQUIPO Y HERRAMIENTA.</t>
  </si>
  <si>
    <t>CUBIERTA</t>
  </si>
  <si>
    <t>SUMINISTRO DE MALLASOMBRA DE POLIETILENO DE ALTA DENSIDAD CON GRAMAJE 340 KG/M2, 1.6 MM DE ESPESOR O SIMILAR EN CALIDAD CON PROTECCIÓN UV Y GARANTÍA DE 10 AÑOS.  INCLUYE: CARTA GARANTÍA DEL PROVEEDOR DE 10 AÑOS, MATERIALES, PATRONAJE, ACARREOS.</t>
  </si>
  <si>
    <t>CONFECCIÓN Y MONTAJE DE MALLASOMBRA DE POLIETILENO DE ALTA DENSIDAD CON GRAMAJE 340 KG/M2, 1.6 MM DE ESPESOR O SIMILAR EN CALIDAD CON PROTECCIÓN UV Y GARANTÍA DE 10 AÑOS.  INCLUYE: CARTA GARANTÍA DEL PROVEEDOR DE 10 AÑOS, HERRAMIENTA, MATERIALES, ACARREOS, ELEVACIONES, CORTES, DESPERDICIOS, SISTEMA DE FIJACIÓN CON CABLE CATENARIO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t>
  </si>
  <si>
    <t>SUMINISTRO DE CABLE GALVANIZADO PARA TENSOR O CATENARIA DE 1/2", INCLUYE: MATERIALES, MANO DE OBRA, HABILITADO, CORTES, EQUIPO, Y HERRAMIENTA.</t>
  </si>
  <si>
    <t>SUMINISTRO DE CABLE GALVANIZADO PARA TENSOR O CATENARIA DE 3/8", INCLUYE: MATERIALES, MANO DE OBRA, HABILITADO, CORTES, EQUIPO, Y HERRAMIENTA.</t>
  </si>
  <si>
    <t>SUMINISTRO DE GRILLETE DE 3/4" PARA LA FIJACIÓN DE LA MEMBRANA, INCLUYE: MATERIALES, MANO DE OBRA, HERRAMIENTA Y EQUIPO.</t>
  </si>
  <si>
    <t>SUMINISTRO DE GRILLETE DE 5/8" PARA LA FIJACIÓN DE LA MEMBRANA, INCLUYE: MATERIALES, MANO DE OBRA, HERRAMIENTA Y EQUIPO.</t>
  </si>
  <si>
    <t>B7.1</t>
  </si>
  <si>
    <t>B7.2</t>
  </si>
  <si>
    <t>B7.3</t>
  </si>
  <si>
    <t>B7.4</t>
  </si>
  <si>
    <r>
      <t>SUMINISTRO Y COLOCACIÓN DE EXTINTOR PORTÁTIL DE POLVO QUÍMICO SECO, INCLUYE: EXTINTOR DE 6KG DE POLVO QUÍMICO SECO</t>
    </r>
    <r>
      <rPr>
        <sz val="8"/>
        <color rgb="FFFF0000"/>
        <rFont val="Isidora Bold"/>
      </rPr>
      <t xml:space="preserve"> </t>
    </r>
    <r>
      <rPr>
        <sz val="8"/>
        <rFont val="Isidora Bold"/>
      </rPr>
      <t>PARA COMBATIR FUEGOS TIPO A, B Y C, UBICADO EN MURO A 1.50 M DE ALTURA SOBRE N.P.T.</t>
    </r>
  </si>
  <si>
    <r>
      <t>SUMINISTRO Y COLOCACIÓN DE EXTINTOR PORTÁTIL DE BIÓXIDO DE CARBONO (CO2), INCLUYE: EXTINTOR DE 4.5 KG DE CO2</t>
    </r>
    <r>
      <rPr>
        <sz val="8"/>
        <color rgb="FFFF0000"/>
        <rFont val="Isidora Bold"/>
      </rPr>
      <t xml:space="preserve"> </t>
    </r>
    <r>
      <rPr>
        <sz val="8"/>
        <rFont val="Isidora Bold"/>
      </rPr>
      <t>PARA COMBATIR FUEGOS TIPO B Y C PRODUCIDOS POR EQUIPOS ELÉCTRICOS, UBICADO EN MURO A 1.50 M DE ALTURA SOBRE N.P.T.</t>
    </r>
  </si>
  <si>
    <t xml:space="preserve">SUMINISTRO E INSTALACIÓN DE ESTACIÓN MANUAL DE ACCIÓN DOBLE, MODELO SIGA-278. UBICADO EN MURO, INCLUYE: CONEXIÓN, MANO DE OBRA, EQUIPO, ACCESORIOS COMO CONDULET FS, CONECTORES Y HERRAMIENTA. </t>
  </si>
  <si>
    <t xml:space="preserve">SUMINISTRO E INSTALACIÓN DE SIRENA CON LUZ ESTROBOSCÓPICA, MONTADO EN PARED, RED, FIRE MARKING, MODELO G4SVRF. INCLUYE: CONEXIÓN, MANO DE OBRA, EQUIPO Y HERRAMIENTA </t>
  </si>
  <si>
    <t xml:space="preserve">SUMINISTRO E INSTALACIÓN DE ALARMA DE EMERGENCIA PARA CONTROL DE PUERTAS, MODELO 6400 STI O SIMILAR, INCLUYE: CONEXIÓN, MANO DE OBRA, EQUIPO Y HERRAMIENTA </t>
  </si>
  <si>
    <t>JUEGOS INFANTILES</t>
  </si>
  <si>
    <t>SUMINISTRO Y APLICACIÓN DE PINTURA ESMALTE TOTAL 100 O SIMILAR, COLOR NEGRO SEMI-MATE, CON DOS APLICACIONES COMO MINIMO POR MEDIO DE ASPERCIÓN, LIMPIANDO Y PREPARANDO LA SUPERFICIE, INCLUYE: RETIRO DE CAPA SUPERFICIAL CON LIJA PARA METAL DE N°120 PARA PREPARACIÓN DE LA SUPERFICIE, MATERIALES, DESPERDICIOS, MANO DE OBRA, ANDAMIOS, EQUIPO, HERRAMIENTA Y ACARREOS.</t>
  </si>
  <si>
    <t>SUMINISTRO Y COLOCACIÓN DE CABALLETE TIPO-100 LISO CAL. 20, CON PLACA DE FIJACIÓN PARA TERNIUM MULTYTECHO, INCLUYE: HERRAMIENTA, ELEMENTOS DE FIJACIÓN,  ACARREOS, MANIOBRAS, ELEVACIONES, CORTES, DESPERDICIOS, AJUSTES, SELLADO DE JUNTAS CON SILICÓN, MATERIALES, EQUIPO Y MANO DE OBRA.</t>
  </si>
  <si>
    <t>SUMINISTRO Y COLOCACIÓN DE REMATE RECTO DE 49 X 49 MM, DE LÁMINA TERNIUM PINTRO CALIBRE 22, INCLUYE: HERRAMIENTA, ELEMENTOS DE FIJACIÓN , ACARREOS, MANIOBRAS, ELEVACIONES, CORTES, DESPERDICIOS, AJUSTES, MATERIALES, EQUIPO Y MANO DE OBRA.</t>
  </si>
  <si>
    <t>SUMINISTRO Y COLOCACIÓN DE FACIA BOTAGUAS DE PVC, CON DESARROLLO PROMEDIO DE 8 CM, MARCA USG O SIMILAR,  INCLUYE: ELEMENTOS DE FIJACIÓN, ACARREOS, MANIOBRAS, ELEVACIONES, CORTES, DESPERDICIOS, AJUSTES, MATERIALES, EQUIPO Y MANO DE OBRA.</t>
  </si>
  <si>
    <t>SUMINISTRO Y COLOCACIÓN DE BOTAGUAS PARA TABLAROCA A BASE DE LÁMINA GALVANIZADA CAL. 22 CON UN DESARROLLO PROMEDIO DE 0.66 M, INCLUYE: ELEMENTOS DE FIJACIÓN, ACARREOS, MANIOBRAS, ELEVACIONES, CORTES, DESPERDICIOS, AJUSTES, MATERIALES, EQUIPO Y MANO DE OBRA.</t>
  </si>
  <si>
    <t>SUMINISTRO Y COLOCACIÓN DE BOTAGUAS PARA PRETIL A BASE DE LÁMINA GALVANIZADA CAL. 22 CON UN DESARROLLO DE 0.30 M, INCLUYE: ELEMENTOS DE FIJACIÓN, ACARREOS, MANIOBRAS, ELEVACIONES, CORTES, DESPERDICIOS, AJUSTES, MATERIALES, EQUIPO Y MANO DE OBRA.</t>
  </si>
  <si>
    <t>SUMINISTRO Y COLOCACIÓN DE JUNTA DE CONTROL PLÁSTICA EN "V" MARCA VONYL CORP O SIMILAR,  INCLUYE: ELEMENTOS DE FIJACIÓN, ACARREOS, MANIOBRAS, ELEVACIONES, CORTES, DESPERDICIOS, AJUSTES, MATERIALES, EQUIPO Y MANO DE OBRA.</t>
  </si>
  <si>
    <t>SUMINISTRO Y APLICACIÓN DE PINTURA VINIL-ACRÍLICA, COLOR BLANCO OSTIÓN, ACABADO SATINADO, A CUALQUIER ALTURA, LIMPIANDO Y PREPARANDO LA SUPERFICIE, INCLUYE: APLICACIÓN DE SELLADOR 7 X 1 O SIMILAR, APLICACIÓN A DOS MANOS, HERRAMIENTA, ANDAMIOS, MATERIALES, EQUIPO Y MANO DE OBRA.</t>
  </si>
  <si>
    <t>SUMINISTRO Y COLOCACIÓN DE FALSO PLAFÓN A BASE DE TABLAYESO USG LISO DE 13 MM DE ESPESOR TIPO FIRECODE O SIMILAR, SUSPENSIÓN TIPO "T", ACABADO LISO SIN TEXTURA, A CUALQUIER ALTURA,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t>
  </si>
  <si>
    <t>SUMINISTRO Y COLOCACIÓN DE PLAFÓN A BASE DE TABLAYESO USG LISO CON TABLAYESO RESISTENTE A LA HUMEDAD (ANTIMOHO) DE 13 MM, SUSPENSIÓN TIPO "T", ACABADO LISO SIN TEXTURA, A CAULQUIER ALTURA. INCLUYE:  HERRAMIENTA, SUMINISTRO, HABILITADO Y COLOCACIÓN, TRAZO, PERFILES DE ACERO GALVANIZADO PARA SOPORTERÍA Y SUSPENSIÓN,  NIVELACIÓN, PERFACINTA, REDIMIX, TORNILLOS AUTORROSCABLES S1, RESANES, PROTECCIÓN DE BORDES Y ESQUINAS, PREPARACIÓN DE LA SUPERFICIE PARA LA APLICACIÓN DEL ACABADO, MATERIALES, EQUIPO Y MANO DE OBRA.</t>
  </si>
  <si>
    <t>SUMINISTRO, HABILITADO Y COLOCACION DE CAJILLOS EN FORMA DE L", "U" Y/O "Z" A BASE DE TABLAYESO USG RESISTENTE A LA HUMEDAD (ANTIMOHO) DE 13 MM, SUSPENSIÓN TIPO "T", ACABADO LISO SIN TEXTURA, A CAULQUIER ALTURA. INCLUYE: PERFILES DE ACERO GALVANIZADO PARA SOPORTERIA Y SUSPENSION OCULTA, TRAZO, NIVELACION, CORTES,  AJUSTES, DESPERDICIOS, QUIEBRES, REMATES, FILETES, PERFACINTA, REDIMIX, PIJAS AUTARRASCABLES S1, RESANES DEJANDO LA SUPERFICIE LISTA PARA LA APLICACION DEL ACABADO, HERRAMIENTAS, MANO DE OBRA ESPECIALIZADA, ANDAMIOS, LIMPIEZA Y ACARREO DE LOS MATERIALES AL SITO DE SU COLOCACION.</t>
  </si>
  <si>
    <t>BARRENOS EN ESTRUCTURA DE CONCRETO EXISTENTE DE 10 CM DE PROFUNDIDAD, DE MANERA MECÁNICA, PARA ANCLAJE DE VARILLAS DEL #3 (3/8”), PARA UNIR ESTRUCTURA EXISTENTE CON ESTRUCTURA NUEVA, APLICANDO EPÓXICO HILTI HIT-RE 500 O SIMILAR, INCLUYE: HERRAMIENTA, BARRENO CON EQUIPO ROTATORIO Y BROCA DE PUNTA DE DIAMANTE, TRAZO, LIMPIEZA PROFUNDA DE BARRENO, ACARREOS, SUMINISTRO DE MATERIALES, EQUIPO Y MANO DE OBRA.</t>
  </si>
  <si>
    <t>CIMBRA ACABADO APARENTE EN LOSA DE CONCRETO, A BASE DE MADERA DE PINO, INCLUYE:  HERRAMIENTA, HABILITADO, CORTES, DESPERDICIOS, PUNTALES, CHAFLANES, ELEVACIONES, CIMBRA, DESCIMBRA, LIMPIEZA, ACARREO DE MATERIALES AL SITIO DE SU UTILIZACIÓN, A CUALQUIER NIVEL, EQUIPO Y MANO DE OBRA.</t>
  </si>
  <si>
    <t>CIMBRA ACABADO APARENTE EN PERALTES DE LOSA, A BASE DE MADERA DE PINO, INCLUYE: HERRAMIENTA, HABILITADO, CORTES, DESPERDICIOS, CHAFLANES, ELEVACIONES, CIMBRA, DESCIMBRA, LIMPIEZA, ACARREO DE MATERIALES AL SITIO DE SU UTILIZACIÓN, A CUALQUIER NIVEL, EQUIPO Y MANO DE OBRA.</t>
  </si>
  <si>
    <t>SUMINISTRO Y COLOCACIÓN DE MALLA ELECTROSOLDADA 6X6-8/8 COMO REFUERZO EN LOSAS DE CONCRETO, INCLUYE: HABILITADO, DESPERDICIOS, TRASLAPES, ELEVACIONES, MATERIAL DE FIJACIÓN, ACARREO DEL MATERIAL AL SITIO DE SU COLOCACIÓN, MANO DE OBRA Y HERRAMIENTA.</t>
  </si>
  <si>
    <t>SUMINISTRO, HABILITADO Y COLOCACIÓN DE ACERO DE REFUERZO DE FY= 4200 KG/CM2, INCLUYE: MATERIALES, TRASLAPES, SILLETAS, HABILITADO, ELEVACIONES, AMARRES, MANO DE OBRA, EQUIPO Y HERRAMIENTA.</t>
  </si>
  <si>
    <t>SUMINISTRO Y COLOCACIÓN DE CONCRETO PREMEZCLADO BOMBEABLE F'C= 250 KG/CM2, R.N., T.M.A. 3/4", REV. 16, EN LOSAS, INCLUYE: HERRAMIENTA, MANIOBRAS, BOMBA, ACARREOS, DESPERDICIOS, COLADO, REGLEADO, VIBRADO, CURADO, MATERIALES, PRUEBAS DE LABORATORIO, EQUIPO Y MANO DE OBRA.</t>
  </si>
  <si>
    <t>SUMINISTRO Y APLICACIÓN DE SELLADOR A DOS MANOS A BASE DE POLIURETANO ACABADO NATURAL, TIPO WET LOOK, RENDIMIENTO DE 7.5 M2/LITRO, A CUALQUIER ALTURA, LIMPIANDO Y PREPARANDO LA SUPERFICIE, INCLUYE: MATERIALES, ANDAMIOS, MANO DE OBRA, EQUIPO Y HERRAMIENTA.</t>
  </si>
  <si>
    <t>MANO DE OBRA PARA DAR ACABADO PULIDO SUPERFICIAL EN LOSAS DE CONCRETO, INCLUYE: MATERIALES, HERRAMIENTA, ACARREOS Y MANO DE OBRA.</t>
  </si>
  <si>
    <t>SUMINISTRO, HABILITADO Y COLOCACIÓN DE ARMEX DE REFUERZO DE USO SIMPLE, 15 X 15 - 4 CON FY= 6000 KG/CM2, INCLUYE: HERRAMIENTA, EQUIPO, MATERIALES, TRASLAPES, DESPERDICIOS, HABILITADO, AMARRES Y MANO DE OBRA.</t>
  </si>
  <si>
    <t>MURO DE LADRILLO DE 14 CM DE ESPESOR PROMEDIO, A SOGA, CON LADRILLO DE BARRO RECOCIDO DE LA REGIÓN 7 X 14 X 28 CM, ASENTADO CON MORTERO CEMENTO-ARENA EN PROPORCIÓN 1:3, ACABADO COMÚN, INCLUYE: TRAZO, NIVELACIÓN, PLOMEO, MATERIALES, DESPERDICIOS, MANO DE OBRA, HERRAMIENTA, ANDAMIOS, EQUIPO Y ACARREOS.</t>
  </si>
  <si>
    <t>MURO DE CELOSIA 1-12, CELOSIA MODELO DOBLE ABOCINADA DE 20 X 20 X 10 CM DE ESPESOR, BASALTEX O SIMILAR, COLOCADO CON MORTERO DE CEMENTO ARENA EN PROPORCIÓN 1:3, ALTURA MAXIMA 3.50 M INCLUYE: MATERIALES, MANO DE OBRA, CORTES, ACARREOS, ELEVACIONES, ANDAMIOS, MANIOBRAS, DESPERDICIOS, CURADO DE CONCRETO, PREPARACIÓN Y LIMPIEZA DEL ÁREA, EQUIPO, HERRAMIENTA</t>
  </si>
  <si>
    <t>APLANADO DE 2.00 CM DE ESPESOR EN MURO CON MORTERO CEMENTO-ARENA 1:4, ACABADO APALILLADO FINO, INCLUYE: HERRAMIENTA, MATERIALES, ACARREOS, DESPERDICIOS, MANO DE OBRA, ANDAMIOS, PLOMEADO, NIVELADO, REGLEADO, RECORTES, EQUIPO Y MANO DE OBRA.</t>
  </si>
  <si>
    <t>APLANADO DE 2.00 CM DE ESPESOR EN MURO CON MORTERO CEMENTO-ARENA 1:4, ACABADO REPELLADO, INCLUYE: HERRAMIENTA, MATERIALES, ACARREOS, DESPERDICIOS, MANO DE OBRA, ANDAMIOS, PLOMEADO, NIVELADO, REGLEADO, RECORTES, EQUIPO Y MANO DE OBRA.</t>
  </si>
  <si>
    <t>SUMINISTRO Y APLICACIÓN DE PINTURA VINIL-ACRÍLICA A DOS MANOS, A CUALQUIER ALTURA, COLOR S.M.A., LIMPIANDO Y PREPARANDO LA SUPERFICIE, APLICACIÓN DE SELLADOR 5 X 1 O SIMILAR, INCLUYE: HERRAMIENTA, ANDAMIOS, MATERIALES, EQUIPO Y MANO DE OBRA.</t>
  </si>
  <si>
    <t>SUMINISTRO Y APLICACIÓN DE ESMALTE ALQUIDÁLICO, COLOR BLANCO PINZÓN 014-01 A DOS MANOS, INCLUYE: PRIMARIO ANTICORROSIVO, APLICACIÓN DE RECUBRIMIENTO A 3 MILÉSIMAS DE ESPESOR, MATERIALES, MANO DE OBRA, EQUIPO Y HERRAMIENTA.</t>
  </si>
  <si>
    <t>SUMINISTRO Y COLOCACIÓN DE SOLERA DE 1/4" X 1" AHOGADA EN PISO DE CONCRETO, INCLUYE: HERRAMIENTA, NIVELADO, ACARREOS, DESPERDICIOS, MATERIALES Y MANO DE OBRA.</t>
  </si>
  <si>
    <t>SUMINISTRO Y COLOCACIÓN DE PISO CERÁMICO RECTIFICADO 59 X 59 CM, MOD. GEOLOGIC CLIFF GOLD O SIMILAR, COLOR PERLA, COLOCADO A HUESO ASENTADO CON PEGAPISO Y JUNTEADOR SIN ARENA COLOR MARFIL, INCLUYE: HERRAMIENTA, JUNTEADOR SIN ARENA COLOR S.M.A., RECORTES EN REMATES A MUROS, NIVELADO, ACARREOS, ELEVACIONES, DESPERDICIOS, MATERIALES, EQUIPO Y MANO DE OBRA.</t>
  </si>
  <si>
    <t>SUMINISTRO Y COLOCACIÓN DE PERFIL DE ALUMINIO DE TRANSICIÓN EN RAMPA CON ALETA, DE 6MM DE ALTO X 50 MM DE ANCHO, INCLUYE: FIJACIÓN, HERRAMIENTA, NIVELADO, ACARREOS, DESPERDICIOS, MATERIALES, EQUIPO Y MANO DE OBRA.</t>
  </si>
  <si>
    <r>
      <t xml:space="preserve">SUMINISTRO Y COLOCACIÓN DE ZOCLO VINÍLICO DE 10 CM DE PERALTE, A BASE DE POLÍMERO TERMOPLÁSTICO, MODELO 014-47, COLOR NEGRO, INCLUYE: </t>
    </r>
    <r>
      <rPr>
        <sz val="8"/>
        <color theme="1"/>
        <rFont val="Isidora Bold"/>
      </rPr>
      <t>ADHESIVO SIKA MAXTACK O SIMILAR PARA FIJACIÓN A MURO,</t>
    </r>
    <r>
      <rPr>
        <sz val="8"/>
        <rFont val="Isidora Bold"/>
      </rPr>
      <t xml:space="preserve"> HERRAMIENTA, RECORTES, NIVELADO, ACARREOS, DESPERDICIOS, MATERIALES, EQUIPO Y MANO DE OBRA.</t>
    </r>
  </si>
  <si>
    <t>SUMINISTRO Y COLOCACIÓN DE ZOCLO DE 8 CM DE PERALTE, DE ALUMINIO ANODIZADO MOD. RAMTEC O SIMILAR, COLOR NEGRO MATE, INCLUYE: CONTRAZOCLO FIJADO A MURO POR MEDIO DE 2 TAQUETES DE 1" @30 CM, HERRAMIENTA, RECORTES EN REMATES A MUROS, NIVELADO, ACARREOS, DESPERDICIOS, MATERIALES, EQUIPO Y MANO DE OBRA.</t>
  </si>
  <si>
    <t>SUMINISTRO Y COLOCACIÓN DE ZOCLO DE 10 CM DE PERALTE, PISO CERÁMICO RECTIFICADO DE 59 X 59 CM, MOD. GEOLOGIC CLIFF GOLD O SIMILAR, COLOR PERLA, COLOCADO A HUESO ASENTADO CON PEGAPISO Y JUNTEADOR SIN ARENA COLOR MARFIL, INCLUYE: CHAFLÁN A 45° EN PARTE SUPERIOR, HERRAMIENTA, JUNTEADOR SIN ARENA COLOR S.M.A., RECORTES EN REMATES A MUROS, NIVELADO, ACARREOS, DESPERDICIOS, MATERIALES, EQUIPO Y MANO DE OBRA.</t>
  </si>
  <si>
    <t>FIRME DE 12 CM DE ESPESOR DE CONCRETO PREMEZCLADO F´C= 200 KG/CM2 R.N., T.M.A. 3/4", ACABADO PULIDO TIPO ESPEJO PERFECTAMENTE NIVELADO CON ALLANADORA ORBITAL, INCLUYE: HERRAMIENTA, ACARREOS, DESPERDICIOS, CIMBRA, DESCIMBRA, COLADO, CURADO, MATERIALES, PRUEBAS DE LABORATORIO, EQUIPO Y MANO DE OBRA.</t>
  </si>
  <si>
    <t>FIRME DE 12 CM DE ESPESOR DE CONCRETO PREMEZCLADO F´C= 200 KG/CM2 R.N., T.M.A. 3/4", ACABADO RUGOSO PARA RECIBIR PISO, INCLUYE: HERRAMIENTA, ACARREOS, DESPERDICIOS, CIMBRA, DESCIMBRA, COLADO, CURADO, MATERIALES, PRUEBAS DE LABORATORIO, EQUIPO Y MANO DE OBRA.</t>
  </si>
  <si>
    <t>FIRME DE 12 CM DE ESPESOR DE CONCRETO PREMEZCLADO F´C= 200 KG/CM2 R.N., T.M.A. 3/4", ACABADO LAVADO GRANO DE MÁRMOL BLANCO #2 (5KG POR 1 M2), INCLUYE: HERRAMIENTA, ACARREOS, DESPERDICIOS, CIMBRA, DESCIMBRA, COLADO, CURADO, MATERIALES, PRUEBAS DE LABORATORIO, EQUIPO Y MANO DE OBRA.</t>
  </si>
  <si>
    <t>FIRME DE 12 CM DE ESPESOR DE CONCRETO PREMEZCLADO F´C= 200 KG/CM2 R.N., T.M.A. 3/4", ACABADO LAVADO GRANO DE MÁRMOL NEGRO #2 (5KG POR 1 M2), INCLUYE: HERRAMIENTA, ACARREOS, DESPERDICIOS, CIMBRA, DESCIMBRA, COLADO, CURADO, MATERIALES, PRUEBAS DE LABORATORIO, EQUIPO Y MANO DE OBRA.</t>
  </si>
  <si>
    <t>SUMINISTRO Y APLICACIÓN DE BASE DE ÁCIDO CLORHÍDRICO DISUELTO EN AGUA PROP 1:8, APLICADO CON ESPONJA EN TODA LA SUPERFICIE, INCLUYE: LIMPIEZA FINA, HERRAMIENTA ACARREO Y MANO DE OBRA.</t>
  </si>
  <si>
    <t>SUMINISTRO Y APLICACIÓN DE RESINA EPÓXICA EPOXINE 500, FESTER COLOR CREMA O SIMILAR, APLICADO A DOS MANOS, ACABADO PULIDO CON AGREGADO DE SÍLICE DE ALTA RESISTENCIA EN CAPA DE 3MM APLICADO CON RODILLO, INCLUYE: HERRAMIENTA, LIMPIEZA Y PREPARACIÓN  DE LA SUPERFICIE, DESPERDICIOS, ACARREOS, EQUIPO Y MANO DE OBRA.</t>
  </si>
  <si>
    <t>SUMINISTRO Y COLOCACIÓN DE PISO AMORTIGUANTE (AFBS-2015-6MM), PISO DE CAUCHO CON 85% SBR NEGRO RECICLADO MÁS 15% DE CHISPAS DE EPDM, ESPESOR DE 6 MM, INCLUYE: PEGAMENTO LIDERZ VOCH 100 MP-PEG-LIDRZ CON RENDIMIENTO DE 2.35 M2/LITRO, HERRAMIENTA, MATERIALES DE FIJACIÓN, CORTES, AJUSTES, DESPERDICIOS, FLETES, ACARREOS, EQUIPO Y MANO DE OBRA.</t>
  </si>
  <si>
    <t>SUMINISTRO Y APLICACIÓN DE BARNIZ SELLADOR ACRÍLICO TRANSPARENTE NF, RENDIMIENTO DE 4.20 M2/LITRO, INCLUYE: LIMPIEZA FINA, HERRAMIENTA, DESPERDICIOS, ACARREO Y MANO DE OBRA.</t>
  </si>
  <si>
    <r>
      <t>SUMINISTRO, HABILITADO Y MONTAJE DE PLACA METÁLICA A BASE DE PLACA A-36 DE 1/4", COLADA EN MURO DE CONCRETO, CON DIFERENTES MEDIDAS, FORMAS Y ESPESORES, DE ACERO A-36, INCLUYE: ANCLA ELABORADA CON REDONDO A-36 DE 3/8" CON UN DESARROLLO D</t>
    </r>
    <r>
      <rPr>
        <sz val="8"/>
        <color theme="1"/>
        <rFont val="Isidora Bold"/>
      </rPr>
      <t xml:space="preserve">E 16 CM, HERRAMIENTA, TRAZO, MATERIALES, CORTES, SOLDADURA, FIJACIÓN, EQUIPO </t>
    </r>
    <r>
      <rPr>
        <sz val="8"/>
        <rFont val="Isidora Bold"/>
      </rPr>
      <t>Y MANO DE OBRA.</t>
    </r>
  </si>
  <si>
    <t>SUMINISTRO Y COLOCACIÓN DE DECK WPC COLOR TEKA, COLOCADO SOBRE BASTIDOR METÁLICO, INCLUYE: SUMINISTRO, COLOCACIÓN, HERRAMIENTA, ACARREOS, DESPERDICIOS, FIJACIÓN, MATERIALES, EQUIPO Y MANO DE OBRA.</t>
  </si>
  <si>
    <t>SUMINISTRO, HABILITADO Y MONTAJE DE HERRERÍA ESTRUCTURAL A BASE DE PERFILES ESTRUCTURALES DE PTR, PARA BASTIDOR DE ALCORQUE, INCLUYE:, HERRAMIENTA, HABILITADO, ACARREOS, CORTES, DESPERDICIOS, SOLDADURAS, PINTURA ANTICORROSIVA (PRIMER), MATERIALES, EQUIPO Y MANO DE OBRA.</t>
  </si>
  <si>
    <t>SUMINISTRO Y APLICACIÓN DE PINTURA DE ESMALTE 100 MATE COMEX O SIMILAR, COLOR S.M.A., EN ESTRUCTURAS METÁLICAS, INCLUYE: APLICACIÓN DE RECUBRIMIENTO A 4 MILÉSIMAS DE ESPESOR, MATERIALES, MANO DE OBRA, EQUIPO Y HERRAMIENTA.</t>
  </si>
  <si>
    <t>FALDÓN DE 10 CM DE ESPESOR A UNA CARA CON PANEL DE TABLAROCA DE 1/2" REVESTIDO CON FIBRA DE VIDRIO (DENSGLASS) CON TORNILLOS DS DE 1 5/8" @ 20 CM, TRATAMIENTO DE JUNTAS, PERÍMETRO SELLADO, THERMAFIBER SAFB 3", DISEÑO UL U-473, ABADO FINO, CON BASTIDOR FORMADO CON POSTES DE LAMINA DE ACERO GALVANIZADO CAL. 20 DE 63.5 DE ANCHO @ 40.5 CM DE SEPARACIÓN, CANAL SUPERIOR E INFERIOR DE LAMINA DE ACERO GALVANIZADO CAL. 22 DE 63.5 MM DE ANCHO, ANCLADO AL PISO CON TAQUETES DE 1/4" DE Ø @ 61 CM. INCLUYE: HERRAMIENTA, ACARREOS HORIZONTALES Y VERTICALES, ELEMENTOS DE FIJACIÓN, CORTES, DESPERDICIOS, PLOMEO, SELLADO DE JUNTAS, MATERIALES, EQUIPO Y MANO DE OBRA.</t>
  </si>
  <si>
    <t>FALDÓN DE 10 CM DE ESPESOR A DOS CARAS CON PANEL DE TABLAROCA DE 1/2" REVESTIDO CON FIBRA DE VIDRIO (DENSGLASS) CON TORNILLOS DS DE 1 5/8" @ 20 CM, TRATAMIENTO DE JUNTAS, PERÍMETRO SELLADO, THERMAFIBER SAFB 3", DISEÑO UL U-473, ABADO FINO, CON BASTIDOR FORMADO CON POSTES DE LAMINA DE ACERO GALVANIZADO CAL. 20 DE 63.5 DE ANCHO @ 40.5 CM DE SEPARACIÓN, CANAL SUPERIOR E INFERIOR DE LAMINA DE ACERO GALVANIZADO CAL. 22 DE 63.5 MM DE ANCHO, ANCLADO AL PISO CON TAQUETES DE 1/4" DE Ø @ 61 CM. INCLUYE: HERRAMIENTA, ACARREOS HORIZONTALES Y VERTICALES, ELEMENTOS DE FIJACIÓN, CORTES, DESPERDICIOS, PLOMEO, SELLADO DE JUNTAS, MATERIALES, EQUIPO Y MANO DE OBRA.</t>
  </si>
  <si>
    <t>ENTORTADO DE JALCRETO F´C= 100 KG/CM2, AGREGANDO IMPERMEABILIZANTE INTEGRAL A RAZÓN DE 1 KG/ 50 KG DE CEMENTO, DE 2 A 20 CM DE ESPESOR PROMEDIO, PARA DAR PENDIENTES EN AZOTEAS, ACABADO  APALILLADO,  INCLUYE: HERRAMIENTA, MATERIALES, NIVELACIÓN,  ELEVACIONES, DESPERDICIOS,  LIMPIEZA, ACARREOS AL SITIO DE SU COLOCACIÓN, EN CUALQUIER NIVEL, EQUIPO Y MANO DE OBRA.</t>
  </si>
  <si>
    <t>FORJADO DE CHAFLÁN A BASE DE MORTERO CEMENTO-ARENA, EN PROPORCIÓN: 1:5, EN MEDIDAS DE 15 X 15 CM A 45°, CON ACABADO APALILLADO, INCLUYE: HERRAMIENTA, MATERIALES, DESPERDICIOS, EQUIPO DE SEGURIDAD, LIMPIEZA, ACARREO DE MATERIALES AL LUGAR DE SU UTILIZACIÓN A CUALQUIER NIVEL, EQUIPO Y MANO DE OBRA.</t>
  </si>
  <si>
    <t>IMPERMEABILIZACIÓN EN AZOTEA, A BASE DE MEMBRANA PREFABRICADA, UNIPPLAS AÉREO PLUS SBS, ALTO DESEMPEÑO CON VENTILACIÓN ANTIABOLSAMIENTOS, FABRICADA A BASE DE ASFALTOS MODIFICADOS CON POLÍMEROS SINTÉTICOS SBS (ESTIRENO BUTADIENO ESTIRENO) REFORZADA CON MALLA POLIÉSTER DE ALTA RESISTENCIA, ACABADO APARENTE A BASE DE GRAVILLA ESMALTADA A FUEGO, 4.5 MM DE ESPESOR TOTAL, COLOR INDICADO EN OBRA POR SUPERVISIÓN, INCLUYE: HERRAMIENTA, GARANTÍA POR ESCRITO DE 10 AÑOS POR LA EMPRESA CONTRATISTA, SUMINISTRO DE MATERIALES, LIMPIEZA DE LA SUPERFICIE, ACARREOS A LA ZONA DE TRABAJO EN AZOTEAS, TRASLAPES, ELEVACIONES, AJUSTES, EQUIPO Y MANO DE OBRA.</t>
  </si>
  <si>
    <t>SUMINISTRO Y COLOCACIÓN DE VIGA DE MADERA Y PLÁSTICO WPC DE 10 CM X 5 CM, COLOR NOGAL SANDING, INCLUYE: HERRAMIENTA, ELEVACIONES, ACARREOS, CORTES, ELEMENTOS DE FIJACIÓN, EQUIPO Y MANO DE OBRA.</t>
  </si>
  <si>
    <t>Rehabilitación integral y obras complementarias del Centro Cultural denominado "la Biblioteca", ubicado en la colonia Parque Real, Municipio de Zapopan, Jalisco</t>
  </si>
  <si>
    <t>A3.3</t>
  </si>
  <si>
    <t>LAVAMANOS</t>
  </si>
  <si>
    <t xml:space="preserve">SUMINISTRO Y COLOCACIÓN DE ESPEJO RECTANGULAR BISELADO DE 9 MM, COLOCADO A MURO, INCLUYE: MATERIALES MENORES Y DE CONSUMO,  ELEMENTOS DE FIJACION, MARCO DE ALUMINIO, VINILO, PIJAS, BASTIDOR DE PERFIL DE ALUMINIO ANODIZADO CUADRADO DE 1" X 1" COLOR NATURAL, UNIÓN DE ESPEJOS A HUESO, HERRAMIENTAS, LIMPIEZA Y MANO DE OBRA ESPECIALIZADA. </t>
  </si>
  <si>
    <t xml:space="preserve">SUMINISTRO Y COLOCACIÓN DE ESPEJO RECTANGULAR BISELADO DE 6 MM, FLOTADO A 1", INCLUYE: MATERIALES MENORES Y DE CONSUMO,  ELEMENTOS DE FIJACION, MARCO DE ALUMINIO, VINILO, PIJAS, SELLO DE NEOPRENO, ÁNGULO DE 1"X1" DE ACERO GALVANIZADO, PERFIL CUADRADO DE 1" X 1" DE ACERO GALVANIZADO, UNIÓN DE ESPEJOS A HUESO, HERRAMIENTAS, LIMPIEZA Y MANO DE OBRA ESPECIALIZADA. </t>
  </si>
  <si>
    <t>SUMINISTRO Y APLICACIÓN DE PINTURA DE ESMALTE 100 MATE, COLOR S.M.A., EN ESTRUCTURAS METÁLICAS, INCLUYE: HERRAMIENTA, APLICACIÓN DE RECUBRIMIENTO A 4 MILÉSIMAS DE ESPESOR, MATERIALES, EQUIPO Y MANO DE OBRA.</t>
  </si>
  <si>
    <t>SUMINISTRO, HABILITADO Y COLOCACIÓN DE POSTES DE PTR DE 2" CAL. 10 Y BASTIDORES DE PTR DE 2" CAL. 10, PARA FABRICACIÓN DE ESTRUCTURA METÁLICA DE LAVAMANOS TIPO CUBIERTA, INCLUYE: HERRAMIENTA, CARGA, ACARREOS, INGENIERÍA DE TALLER, CORTES, BISELADOS, SOLDADURA, NIVELACIÓN, ALINEAMIENTO Y PLOMEO, PRIMARIO ANTICORROSIVO, DESPERDICIOS, MATERIALES, EQUIPO Y MANO DE OBRA.</t>
  </si>
  <si>
    <r>
      <t>SUMINISTRO, HABILITADO Y COLOCACIÓN DE PLACA DE ACERO A-36 DE 15 X 15 CM DE 5/16", CON 4 ANCLAS DE REDONDO LISO DE 1/4" CON UN DESARROLLO TOTAL DE</t>
    </r>
    <r>
      <rPr>
        <sz val="8"/>
        <color rgb="FFFF0000"/>
        <rFont val="Isidora Bold"/>
      </rPr>
      <t xml:space="preserve"> </t>
    </r>
    <r>
      <rPr>
        <sz val="8"/>
        <rFont val="Isidora Bold"/>
      </rPr>
      <t>35 CM,  INCLUYE: HERRAMIENTA, ACARREOS, PRIMARIO ANTICORROSIVO, TRAZO, CORTES, SOLDADURA, FIJACIÓN, MATERIALES, EQUIPO Y MANO DE OBRA.</t>
    </r>
  </si>
  <si>
    <t>RELLENO EN CEPAS O MESETAS DE SUELO-CEMENTO, A BASE DE MATERIAL DE BANCO, EN PROPORCIÓN DE 8:1,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</si>
  <si>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REHABILITACIÓN DE JUEGO TIPO "GUSANO", A BASE DE HERRERÍA, MEDIDAS PROMEDIO DE 5.00 X 0.58 M CON 0.90 M ALTURA INICIAL, 1.40 M ALTURA EN EL CENTRO Y 2.50 M DE ALTURA FINAL, INCLUYE: LIMPIEZA PROFUNDA, LIJADO DEL ELEMENTO, PINTURA ANTICORROSIVA, PINTURA DE ESMALTE ALQUIDÁLICO, APLICACIÓN DE RECUBRIMIENTO A 4 MILÉSIMAS DE ESPESOR, MATERIALES, MANO DE OBRA, EQUIPO Y HERRAMIENTA.</t>
  </si>
  <si>
    <t>REHABILITACIÓN DE JUEGO TIPO "SUBE Y BAJA DOBLE", A BASE DE HERRERÍA, MEDIDAS PROMEDIO DE 2.62 X 1.00 X 0.50 M, INCLUYE: LIMPIEZA PROFUNDA, LIJADO DEL ELEMENTO, PINTURA ANTICORROSIVA, PINTURA DE ESMALTE ALQUIDÁLICO, APLICACIÓN DE RECUBRIMIENTO A 4 MILÉSIMAS DE ESPESOR, MATERIALES, MANO DE OBRA, EQUIPO Y HERRAMIENTA.</t>
  </si>
  <si>
    <t>REHABILITACIÓN DE JUEGO TIPO "RESBALADILLA", A BASE DE HERRERÍA, MEDIDAS PROMEDIO DE 2.40 X 0.50 X 3.30 M, INCLUYE: LIMPIEZA PROFUNDA, LIJADO DEL ELEMENTO, PINTURA ANTICORROSIVA, PINTURA DE ESMALTE ALQUIDÁLICO, APLICACIÓN DE RECUBRIMIENTO A 4 MILÉSIMAS DE ESPESOR, MATERIALES, MANO DE OBRA, EQUIPO Y HERRAMIENTA.</t>
  </si>
  <si>
    <t>REHABILITACIÓN DE JUEGO TIPO "COLUMPIO", A BASE DE HERRERÍA, MEDIDAS PROMEDIO DE 2.50 X 2.40 X 2.20 M, INCLUYE: LIMPIEZA PROFUNDA, LIJADO DEL ELEMENTO, PINTURA ANTICORROSIVA, PINTURA DE ESMALTE ALQUIDÁLICO, APLICACIÓN DE RECUBRIMIENTO A 4 MILÉSIMAS DE ESPESOR, MATERIALES, MANO DE OBRA, EQUIPO Y HERRAMIENTA.</t>
  </si>
  <si>
    <t xml:space="preserve">DESPALME DE TERRENO NATURAL POR MEDIOS MECÁNICOS, DE 15 CM DE ESPESOR, INCLUYE: ACARREO DEL MATERIAL PARA SU POSTERIOR RETIRO, EQUIPO Y MANO DE OBRA. </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</si>
  <si>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</si>
  <si>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</si>
  <si>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</si>
  <si>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</si>
  <si>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DADO DE CONCRETO HECHO EN OBRA F´C= 200 KG/CM2 CON MEDIDAS DE 0.20 X 0.20 X 0.60 M PARA SOPORTAR BARRA METÁLICA DE LAVAMANOS, ARMADO CON 4 VARILLAS DEL #4 EN @ESQ. Y ESTRIBOS DEL #2 A @15 CM, INCLUYE: HERRAMIENTA, ELABORACIÓN DE CONCRETO, ACARREOS, CIMBRA, DESCIMBRA, COLADO, VIBRADO, CURADO, MATERIALES, EQUIPO Y MANO DE OBRA.</t>
  </si>
  <si>
    <t>SUMINISTRO Y COLOCACIÓN DE CUBIERTA A BASE DE GRANITO MODELO SEGÚN MUESTRA APROBADA, DE 2 CM DE ESPESOR, ACABADO PULIDO, CANTOS BOLEADOS, BORDE BISELADO, TERMINADO CON RECUBRIMIENTO A BASE DE POLIURETANO ACABADO HÚMEDO, TIPO WET-LOOK O SIMILAR, ASENTADAS CON PASTA AUTOMOTIVA SOBRE FIBRA DE VIDRIO, INCLUYE: HERRAMIENTA, CUBIERTA, FALDONES Y RESPALDOS, ACARREOS, ELEVACIONES, CORTES, DESPERDICIOS, ALINEADO, PLOMEO, MATERIALES, EQUIPO Y MANO DE OBRA.</t>
  </si>
  <si>
    <t>SUMINISTRO, ELABORACIÓN Y COLOCACIÓN DE PUERTA DE INGRESO EXTERIOR ÁREAS DE SERVICIO ABATIBLE DE DOS HOJAS (PT-03) CON MEDIDAS TOTALES DE 2.50 X 2.17 M DE ALTURA, MEDIDA DE CADA HOJA DE 1.26 X 2.17 M DE ALTURA, ELABORADA CON BASTIDOR TUBULAR CUADRADO GALVANIZADO DE 2" X 2"  CAL 18. RELLENO INTERIOR TIPO HONEY COMB, RECUBIERTO CON SÓLIDO FENÓLICO DE 3 MM COLOR GRIS MARTILLO, PERFIL PERIMETRAL DE ALUMINIO COLOR PLATA MATE CON MARCO DE ACERO 3" X 3" CAL. 7, INCLUYE: DOS CIERRAPUERTAS DE USO RUDO CAPACIDAD DE 150 KG, BASE ALUMINIO, CUBIERTA PLÁSTICA, INSTALACIÓN IZQUIERDA O DERECHA, DETENCIÓN AJUSTABLE, GARANTÍA DE 10 AÑOS, MOD. JK526 O SIMILAR, DOS CERRADURAS DE SOBREPONER, MODELO AS 625, CON MECANISMO 4030, TOPE ESFÉRICOS TIPO CATARINA PARA PUERTA MOD. 54, COD. 1460 COLOR CROMO O SIMILAR, HERRAMIENTA, ACARREOS, ELEVACIONES, BISAGRAS, HERRAJES, ANCLAJES, FIJACIÓN, PLOMEO, AJUSTES, MATERIALES, EQUIPO Y MANO DE OBRA.</t>
  </si>
  <si>
    <t>SUMINISTRO, ELABORACIÓN Y COLOCACIÓN DE PUERTA COORDINACIÓN Y ALMACÉN ABATIBLE (PT-07) DE 1.20 X 2.40 M DE ALTURA, ELABORADA CON BASTIDOR TUBULAR CUADRADO GALVANIZADO DE 2" X 2"  CAL 18. RELLENO INTERIOR TIPO HONEY COMB, RECUBIERTO CON SÓLIDO FENÓLICO DE 3 MM COLOR GRIS MARTILLO, PERFIL PERIMETRAL DE ALUMINIO COLOR PLATA MATE CON MARCO DE ACERO 3" X 3" CAL. 7, INCLUYE: CIERRAPUERTA MODELO 1404 O SIMILAR, MANIJA MODELO EIFEL AC/AS, CON MECANISMO 4030, TOPE ESFÉRICOS TIPO CATARINA PARA PUERTA MOD. 54, COD. 1460 COLOR CROMO O SIMILAR, REJILLA DE VENTILACIÓN DE 0.60X0.60 M CON DUELA TIPO "Z" DE ALUMINIO ANODIZADO DE 2" Y MALLA MOSQUITERA, HERRAMIENTA, ACARREOS, ELEVACIONES, BISAGRAS, HERRAJES, ANCLAJES, FIJACIÓN, PLOMEO, AJUSTES, MATERIALES, EQUIPO Y MANO DE OBRA.</t>
  </si>
  <si>
    <t>SUMINISTRO, ELABORACIÓN Y COLOCACIÓN DE PUERTA SITE ABATIBLE (PT-08) DE 0.95 X 2.40 M DE ALTURA, ELABORADA CON BASTIDOR TUBULAR CUADRADO GALVANIZADO DE 2" X 2"  CAL 18. RELLENO INTERIOR TIPO HONEY COMB, RECUBIERTO CON SÓLIDO FENÓLICO DE 3 MM COLOR GRIS MARTILLO, PERFIL PERIMETRAL DE ALUMINIO COLOR PLATA MATE CON MARCO DE ACERO 3" X 3" CAL. 7, INCLUYE: CIERRAPUERTAS MODELO 1404 O SIMILAR, MANIJA MODELO EIFEL AC/AS, CON MECANISMO 4030, LLAVE DENTADA T5 O SIMILAR, TOPE ESFÉRICOS TIPO CATARINA PARA PUERTA MOD. 54, COD. 1460 COLOR CROMO O SIMILAR, REJILLA DE VENTILACIÓN DE 0.60X0.60 M CON DUELA TIPO "Z" DE ALUMINIO ANODIZADO DE 2" Y MALLA MOSQUITERA, HERRAMIENTA, ACARREOS, ELEVACIONES, BISAGRAS, HERRAJES, ANCLAJES, FIJACIÓN, PLOMEO, AJUSTES, MATERIALES, EQUIPO Y MANO DE OBRA.</t>
  </si>
  <si>
    <t>SUMINISTRO, ELABORACIÓN Y COLOCACIÓN DE PUERTA LICONSA Y USOS MULTIPLES ABATIBLE (PT-10) DE 1.20 X 2.40 M DE ALTURA, ELABORADA CON BASTIDOR TUBULAR CUADRADO GALVANIZADO DE 2" X 2"  CAL 18. RELLENO INTERIOR TIPO HONEY COMB, RECUBIERTO CON SÓLIDO FENÓLICO DE 3 MM COLOR GRIS MARTILLO, PERFIL PERIMETRAL DE ALUMINIO COLOR PLATA MATE CON MARCO DE ACERO 3" X 3" CAL. 7, INCLUYE: CIERRA PUERTA MODELO 1404 O SIMILAR, MANIJA MODELO EIFEL AC/AS, CON MECANISMO 4030, TOPE ESFÉRICOS TIPO CATARINA PARA PUERTA MOD. 54, COD. 1460 COLOR CROMO O SIMILAR, REJILLA DE VENTILACIÓN DE 0.60X0.60 M CON DUELA TIPO "Z" DE ALUMINIO ANODIZADO DE 2" Y MALLA MOSQUITERA, HERRAMIENTA, ACARREOS, ELEVACIONES, BISAGRAS, HERRAJES, ANCLAJES, FIJACIÓN, PLOMEO, AJUSTES, MATERIALES, EQUIPO Y MANO DE OBRA.</t>
  </si>
  <si>
    <t xml:space="preserve">SUMINISTRO Y COLOCACIÓN DE SEÑALIZACIÓN RUTA DE EVACUACIÓN FLECHA IZQUIERDA O DERECHA, PLACA DE P.V.C. ESPUMADO TROVICEL O SIMILAR CON IMPRESIÓN EN SERIGRAFÍA, MEDIDAS 27X18 CM Y 3 MM DE ESPESOR, COLOR DE SEGURIDAD VERDE PANTONE 355 C. COLOR CONTRASTE BLANCO FOTOLUMINISCENTE EN TEXTO DE "RUTA DE EVACUACIÓN" Y FLECHA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 </t>
  </si>
  <si>
    <t>SUMINISTRO Y COLOCACIÓN DE SEÑALIZACIÓN SALIDA DE EMERGENCIA, PLACA DE P.V.C. ESPUMADO TROVICEL O SIMILAR CON IMPRESIÓN EN SERIGRAFÍA, MEDIDAS 27X18 CM Y 3 MM DE ESPESOR, COLOR DE SEGURIDAD VERDE PANTONE 355 C. COLOR CONTRASTE BLANCO FOTOLUMINISCENTE EN TEXTO DE "SALIDA DE EMERGENCIA" Y SALIDA INDICADA CON LA FLECHA SÍMBOLO: SILUETA HUMANA AVANZANDO HACIA,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</si>
  <si>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ZONA SEGURA, PLACA DE P.V.C. ESPUMADO TROVICEL O SIMILAR CON IMPRESIÓN EN SERIGRAFÍA, MEDIDAS 22X22 CM Y 3 MM DE ESPESOR, COLOR DE SEGURIDAD VERDE PANTONE 355 C. COLOR CONTRASTE BLANCO FOTOLUMINISCENTE EN TEXTO DE "ZONA SEGURA" Y SÍMBOLO,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</si>
  <si>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PRIMEROS AUXILIOS, PLACA DE P.V.C. ESPUMADO TROVICEL O SIMILAR CON IMPRESIÓN EN SERIGRAFÍA, MEDIDAS 22X22 CM Y 3 MM DE ESPESOR, COLOR DE SEGURIDAD VERDE PANTONE 355 C. COLOR CONTRASTE BLANCO FOTOLUMINISCENTE EN TEXTO DE "PRIMEROS AUXILIOS" Y SÍMBOLO DE CRUZ EQUIDISTANTE,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</si>
  <si>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EXTINTOR, PLACA DE P.V.C. ESPUMADO TROVICEL O SIMILAR CON IMPRESIÓN EN SERIGRAFÍA, MEDIDAS 22X22 CM Y 3 MM DE ESPESOR, COLOR DE SEGURIDAD ROJO PANTONE 032 C. COLOR CONTRASTE BLANCO FOTOLUMINISCENTE EN TEXTO DE "EXTINTOR" Y SÍMBOLO DE EXTINTOR CON FLECHA DIRECCIONAL EN SENTIDO REQUERIDO ABAJO,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</si>
  <si>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ALARMA, PLACA DE P.V.C. ESPUMADO TROVICEL O SIMILAR CON IMPRESIÓN EN SERIGRAFÍA, MEDIDAS 22X22 CM Y 3 MM DE ESPESOR, COLOR DE SEGURIDAD ROJO PANTONE 032 C. COLOR CONTRASTE BLANCO FOTOLUMINISCENTE EN SÍMBOLO: SILUETA DE UN TIMBRE CON EFECTO AVISO (ALARMA DE ONDAS SONORAS), EN SERIGRAFÍA, APLICADA SOBRE MURO,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</si>
  <si>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NO OBSTRUIR SAIDA DE EMERGENCIA, PLACA DE P.V.C. ESPUMADO TROVICEL O SIMILAR CON IMPRESIÓN EN SERIGRAFÍA, MEDIDAS 27X18 CM Y 3 MM DE ESPESOR, COLOR DE SEGURIDAD ROJO PANTONE 032 C. COLOR CONTRASTE BLANCO FOTOLUMINISCENTE EN TEXTO "NO OBSTRUIR SALIDA DE EMERGENCIA", EN SERIGRAFÍA, APLICADA SOBRE PLAFÓN, INCLUYE: SUMINISTRO DE MATERIALES AL SITIO DE LA OBRA, ACARREOS, MANO DE OBRA, MATERIALES, HERRAMIENTA, EQUIPO, PROTECCIÓN DE SEGURIDAD, LIMPIEZA DIARIA, RETIRO DE SOBRANTE FUERA DE LA OBRA HASTA EL LUGAR AUTORIZADO PARA SU DESECHO.</t>
  </si>
  <si>
    <t>SUMINISTRO Y COLOCACIÓN DE SEÑALIZACIÓN DE ESTACIÓN MANUAL DE DOBLE ACCIÓN DIRECCIONADA, PLACA DE P.V.C. ESPUMADO TROVICEL O SIMILAR CON IMPRESIÓN EN SERIGRAFÍA, MEDIDAS 22X22 CM Y 3 MM DE ESPESOR, COLOR DE SEGURIDAD ROJO PANTONE 032 C. COLOR CONTRASTE BLANCO FOTOLUMINISCENTE EN TEXTO "FIRE" Y SÍMBOLO DE ESTACIÓN MANUAL CON FLECHA DIRECCIONAL EN SENTIDO REQUERIDO, EN SERIGRAFÍA, APLICADA SOBRE PLAFÓN, INCLUYE: SUMINISTRO DE MATERIALES AL SITIO DE LA OBRA, ACARREOS, MANO DE OBRA, MATERIALES, HERRAMIENTA, EQUIPO, PROTECCIÓN DE SEGURIDAD, LIMPIEZA DIARIA, RETIRO DE SOBRANTE FUERA DE LA OBRA HASTA EL LUGAR AUTORIZADO PARA SU DESECHO.</t>
  </si>
  <si>
    <t>SUMINISTRO Y COLOCACIÓN DE SEÑALIZACIÓN DE SIRENA CON LUZ ESTROBOSCOPICA, PLACA DE P.V.C. ESPUMADO TROVICEL O SIMILAR CON IMPRESIÓN EN SERIGRAFÍA, MEDIDAS 22X22 CM Y 3 MM DE ESPESOR, COLOR DE SEGURIDAD ROJO PANTONE 032 C. COLOR CONTRASTE BLANCO FOTOLUMINISCENTE EN SÍMBOLO DE SIRENA, EN SERIGRAFÍA, APLICADA SOBRE PLAFÓN, INCLUYE: SUMINISTRO DE MATERIALES AL SITIO DE LA OBRA, ACARREOS, MANO DE OBRA, MATERIALES, HERRAMIENTA, EQUIPO, PROTECCIÓN DE SEGURIDAD, LIMPIEZA DIARIA, RETIRO DE SOBRANTE FUERA DE LA OBRA HASTA EL LUGAR AUTORIZADO PARA SU DESECHO.</t>
  </si>
  <si>
    <t>SUMINISTRO Y COLOCACIÓN DE SEÑALIZACIÓN DE NO FUMAR, PLACA DE P.V.C. ESPUMADO TROVICEL O SIMILAR CON IMPRESIÓN EN SERIGRAFÍA, MEDIDAS 22X22 CM Y 3 MM DE ESPESOR, COLOR DE SEGURIDAD ROJO PANTONE 032 C. COLOR CONTRASTE BLANCO FOTOLUMINISCENTE EN SÍMBOLO: SILUETA DE UN CIGARRO CON EFECTO AVISO, EN SERIGRAFÍA, APLICADA SOBRE MURO,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</si>
  <si>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PROHIBIDO EL PASO, PLACA DE P.V.C. ESPUMADO TROVICEL O SIMILAR CON IMPRESIÓN EN SERIGRAFÍA, MEDIDAS 22X22 CM Y 3 MM DE ESPESOR, COLOR DE SEGURIDAD COLOR BLANCOROJO PANTONE 032 C. COLOR CONTRASTE COLOR ROJO PANTONE 032 C, FOTOLUMINISCENTE EN SÍMBOLO: SILUETA DE UNA PERSONA CON EFECTO AVISO, EN SERIGRAFÍA, APLICADA SOBRE MURO,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</si>
  <si>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RIESGO ELÉCTRICO, PLACA DE P.V.C. ESPUMADO TROVICEL O SIMILAR CON IMPRESIÓN EN SERIGRAFÍA, MEDIDAS 22X22 CM Y 3 MM DE ESPESOR, COLOR DE SEGURIDAD AMARILLO. COLOR CONTRASTE NEGRO FOTOLUMINISCENTE EN SÍMBOLODE RAYO, EN SERIGRAFÍA, APLICADA SOBRE MURO,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</si>
  <si>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EN CASO DE SISMO, PLACA DE P.V.C. ESPUMADO TROVICEL O SIMILAR CON IMPRESIÓN EN SERIGRAFÍA, MEDIDAS 22X30 CM Y 3 MM DE ESPESOR, COLOR DE SEGURIDAD VERDE PANTONE 355 C.. COLOR CONTRASTE BLANCO FOTOLUMINISCENTE EN TEXTO DE "EN CASO DE SISMO", EN SERIGRAFÍA, APLICADA SOBRE MURO, INCLUYE: SUMINISTRO DE MATERIALES AL SITIO DE LA OBRA, ACARREOS, MANO DE OBRA, MATERIALES, HERRAMIENTA, EQUIPO, PROTECCIÓN DE SEGURIDAD, LIMPIEZA DIARIA, RETIRO DE SOBRANTE FUERA DE LA OBRA HASTA EL LUGAR AUTORIZADO PARA SU DESECHO.</t>
  </si>
  <si>
    <t>DESMONTAJE Y RETIRO DE PUERTA DE HERRERÍA DE INGRESO A CUARTO DE MÁQUINAS DE 2.00 X 2.00 M, CON RECUPERACIÓN, INCLUYE: HERRAMIENTA, DEMOLICIÓN EN MUROS Y CASTILLOS PARA RETIRO DE ANCLAS, ACARREOS HACÍA ALMACÉN DE LA OBRA Y POSTERIOR RETIRO FUERA DE LA OBRA DONDE INDIQUE SUPERVISOR, EQUIPO Y MANO DE OBRA.</t>
  </si>
  <si>
    <t>DESMONTAJE Y RETIRO DE CICLOPUERTOS A BASE DE TUBULAR DE ACERO DE 2", MEDIDAS DE 90 CM DE LARGO X 70 CM DE ALTURA, CON RECUPERACIÓN, INCLUYE: HERRAMIENTA, RETIRO DE TORNILLOS, ACARREOS HACÍA ALMACÉN DE LA OBRA Y POSTERIOR RETIRO FUERA DE LA OBRA DONDE INDIQUE SUPERVISOR, EQUIPO Y MANO DE OBRA.</t>
  </si>
  <si>
    <t>DESMONTAJE Y RETIRO DE PORTERÍA DE FUTBOL, ELABORADA A BASE DE BASE DE TUBO ESTRUCTURAL DE 4 1/2", MEDIDAS PROMEDIO DE 2.90 M DE LARGO X 2.35 DE ALTURA, CON RECUPERACIÓN, INCLUYE: HERRAMIENTA, DEMOLICIÓN DE DADOS DE CONCRETO, ACARREOS DENTRO Y FUERA DE LA OBRA A DONDE INDIQUE SUPERVISOR, EQUIPO Y MANO DE OBRA.</t>
  </si>
  <si>
    <t>DESMONTAJE Y RETIRO DE CENTROS DE CARGA Y/O TABLEROS ELÉCTRICOS, CON RECUPERACIÓN, INCLUYE: HERRAMIENTA, DESCONEXIÓN, DESENERGIZACIÓN, ACARREOS DENTRO Y FUERA DE LA OBRA, EQUIPO Y MANO DE OBRA.</t>
  </si>
  <si>
    <t>CANCELACIÓN DE SALIDAS ELÉCTRICAS DE CONTACTOS Y/O APAGADORES, INCLUYE: HERRAMIENTA, RETIRO SIN RECUPERACIÓN DE ACCESORIOS, PLACAS, CHALUPAS, CAJAS CUADRADAS, AISLAMIENTO DE CABLES, RELLENOS, RESANE ACABADO APALILLADO O SIMILAR CON MORTERO CEMENTO-ARENA EN PROPORCIÓN 1:4, ACARREOS, MATERIALES, EQUIPO Y MANO DE OBRA.</t>
  </si>
  <si>
    <t>DESMONTAJE Y RETIRO DE BASE DE MEDICIÓN, CON RECUPERACIÓN, INCLUYE: HERRAMIENTA, DESCONEXIÓN, DESENERGIZACIÓN, ACARREOS DENTRO Y FUERA DE LA OBRA, EQUIPO Y MANO DE OBRA.</t>
  </si>
  <si>
    <t>DESMONTAJE Y RETIRO DE POSTE DE ALUMBRADO CON LUMINARIA PUNTA POSTE, ALTURA DE HASTA 6.00 M PROMEDIO, CON RECUPERACIÓN, INCLUYE: HERRAMIENTA, DEMOLICIÓN DE DADOS DE CONCRETO, ACARREOS HACÍA ALMACÉN DE LA OBRA Y POSTERIOR RETIRO FUERA DE LA OBRA DONDE INDIQUE SUPERVISOR, EQUIPO Y MANO DE OBRA.</t>
  </si>
  <si>
    <t>DESMONTAJE Y RETIRO DE BANCA DE CONCRETO, MEDIDAS PROMEDIO DE 2.50 X 0.69 X 0.80 M, SIN RECUPERACIÓN, INCLUYE: HERRAMIENTA, DEMOLICIÓN DE DADOS DE CONCRETO, ACARREOS HACÍA ALMACÉN DE LA OBRA Y POSTERIOR RETIRO FUERA DE LA OBRA DONDE INDIQUE SUPERVISOR,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</si>
  <si>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EPDM AL 50%, INCLUYE: HERRAMIENTA,  PEGAMENTO PARA LIGA DE CAPAS, MATERIALES DE FIJACIÓN,  DESPERDICIOS, FLETES, ACARREOS, EQUIPO Y MANO DE OBRA.</t>
  </si>
  <si>
    <t>DESMONTAJE Y RETIRO CON RECUPERACIÓN DE JUEGO TIPO "COLUMPIO", A BASE DE HERRERÍA, MEDIDAS PROMEDIO DE 2.50 X 2.40 X 2.20 M, INCLUYE: HERRAMIENTA, ACARREOS A DONDE INDIQUE SUPERVISOR, EQUIPO Y MANO DE OBRA.</t>
  </si>
  <si>
    <t>DESMONTAJE Y RETIRO CON RECUPERACIÓN DE JUEGO TIPO "RESBALADILLA", A BASE DE HERRERÍA, MEDIDAS PROMEDIO DE 2.40 X 0.50 X 3.30 M, INCLUYE: HERRAMIENTA, ACARREOS A DONDE INDIQUE SUPERVISOR, EQUIPO Y MANO DE OBRA.</t>
  </si>
  <si>
    <t>DESMONTAJE Y RETIRO CON RECUPERACIÓN DE JUEGO TIPO "SUBE Y BAJA DOBLE", A BASE DE HERRERÍA, MEDIDAS PROMEDIO DE 2.62 X 1.00 X 0.50 M, INCLUYE: HERRAMIENTA, ACARREOS A DONDE INDIQUE SUPERVISOR, EQUIPO Y MANO DE OBRA.</t>
  </si>
  <si>
    <t>DESMONTAJE Y RETIRO CON RECUPERACIÓN DE JUEGO TIPO "GUSANO", A BASE DE HERRERÍA, MEDIDAS PROMEDIO DE 5.00 X 0.58 M CON 0.90 M ALTURA INICIAL, 1.40 M ALTURA EN EL CENTRO Y 2.50 M DE ALTURA FINAL, INCLUYE: HERRAMIENTA, ACARREOS A DONDE INDIQUE SUPERVISOR, EQUIPO Y MANO DE OBRA.</t>
  </si>
  <si>
    <t>COLOCACIÓN DE JUEGO INFANTIL EN NUEVO SITIO, JUEGO A BASE DE HERRERÍA PRODUCTO DE RECUPERACIÓN, NO INCLUYE DADOS DE CONCRETO, INCLUYE: ACARREOS, CUIDADOS EN LOS TRASLADOS, NIVELACIÓN, HERRAMIENTA Y MANO DE OBRA.</t>
  </si>
  <si>
    <t>SUMINISTRO Y COLOCACIÓN DE CONCRETO PREMEZCLADO TIRO DIRECTO  F'C=250 KG/CM2, T.M.A. 19 MM, REV. 16 CM, R.N., INCLUYE: HERRAMIENTA, COLADO, EXTENDIDO, NIVELADO, MATERIALES, MANIOBRAS, BOMBA, VIBRADO, DESPERDICIO, CURADO, PRUEBAS DE LABORATORIO, EQUIPO Y MANO DE OBRA.</t>
  </si>
  <si>
    <t>SUMINISTRO, HABILITADO Y COLOCACIÓN DE PLACAS BASE PB-2 DE 50 X 50 CM ESPESOR DE 3/4" ACERO A -36 CON 4 BARRENOS PARA ANCLAS DE 7/8". INCLUYE: HERRAMIENTA, CORTE, MATERIALES, PRIMARIO ANTICORROSIVO, EQUIPO Y MANO DE OBRA.</t>
  </si>
  <si>
    <t>SUMINISTRO, HABILITADO Y MONTAJE DE ANCLAS TIPO "I" PARA PLACA BASE PB-2 DE 7/8" A-36 CON LONGITUD DE 95 CM, CONSIDERANDO ROSCADO EN LA PARTE SUPERIOR (15 CM) E INFERIOR (PLACA DE ATRAQUE DE 5 X 5 CM DE 3/4" DE ESPESOR) PARA FIJACIÓN, INCLUYE: TUERCA Y CONTRA-TUERCA 2H ARANDELA F436, HERRAMIENTA, CORTES, FIJACIÓN, NIVELADO, MATERIALES, EQUIPO Y MANO DE OBRA.</t>
  </si>
  <si>
    <t>SUMINISTRO, HABILITADO Y MONTAJE DE CARTABONES PARA CONEXIONES, A BASE DE PLACA DE ACERO A-36, MEDIDAS Y ESPESORES VARIABLES, INCLUYE: CORTES, DESPERDICIOS, SOLDADURA, PINTURA ANTICORROSIVA (PRIMER), TRASLADO DE MATERIALES, MANO DE OBRA, EQUIPO Y HERRAMIENTA.</t>
  </si>
  <si>
    <t>SUMINISTRO, HABILITADO Y COLOCACIÓN DE TUBO ESTRUCTURAL, ROLADO, EN BASE A PROYECTO, INCLUYE: HERRAMIENTA, UNA PRUEBA RADIOGRÁFICA POR CADA 1000 KG DE ACERO, INGENIERÍA DE TALLER, CORTES, BISELADOS, SOLDADURA, NIVELACIÓN, ALINEAMIENTO Y PLOMEADO, ANDAMIOS, FONDO PRIMARIO ALQUIDÁLICO ANTICORROSIVO, GRÚA ARTICULADA, CARGA, TRASLADO, DESPERDICIOS, EQUIPO Y MANO DE OBRA.</t>
  </si>
  <si>
    <t>SUMINISTRO DE TENSORES TIPO QUIJADA QUIJADA DE 3/4" X 9" PARA LA FIJACIÓN DE LA MEMBRANA, INCLUYE:  MATERIALES, MANO DE OBRA, HERRAMIENTA Y EQUIPO.</t>
  </si>
  <si>
    <t xml:space="preserve">RELLENO A BASE DE MAMPOSTERÍA DE PIEDRA BRAZA DE LA REGIÓN, ACOMODADA PIEDRA POR PIEDRA, ACABADO COMÚN, ASENTADA CON MORTERO CEMENTO-ARENA 1:3, CON JUNTAS MÁXIMAS DE 5 CM Y MÍNIMAS DE 2.5 CM, INCLUYE: SELECCIÓN DE PIEDRA, MATERIALES, DESPERDICIOS, MANO DE OBRA, HERRAMIENTA, EQUIPO Y ACARREOS. </t>
  </si>
  <si>
    <t>SUMINISTRO Y COLOCACIÓN DE EXTRACTOR LINEAL FABRICADO CON LÁMINA METÁLICA, ESTRUCTURA DE ÁNGULO, MALLA CONTRA AVES, TAPAS TERMINALES Y BASE ANCLAJE DISEÑADA PARA EL TIPO DE CUBIERTA (PLANA, A UNA Y DOS AGUAS), MODELO O SERIE LV-18, CON ABERTURA DE GARGANTA DE 1.40 M2, MEDIDAS DE 3050 MM DE LARGO X 510 MM DE ALTURA, INCLUYE: PERFORACIÓN, TORNILLOS CABEZA HEXAGONAL 3 1/2" X 1/4", ARANDELAS METÁLICAS, EPDM VULCANIZADO DE 1.5 MM, CINTA DE BUTILO DE 1/8" X 3/4" A TODO LO LARGO DEL TORNILLO SINFIN, HERRAMIENTA, ACARREOS, ELEVACIONES, HERRAJES, ANCLAJES, FIJACIÓN, PLOMEO, AJUSTES, MATERIALES, EQUIPO Y MANO DE OBRA.</t>
  </si>
  <si>
    <t>SUMINISTRO, ELABORACIÓN Y COLOCACIÓN DE EXTRACTOR ATMOSFÉRICO LILABALL CLAVE MXLLB-006, CON UN DIÁMETRO DE GARGANTA DE 660 MM VENTDEPOT O SIMILAR, EN LÁMINA GALVANIZADA A BASE DE ZINC CON UN TERMINADO DE ESMALTE AQUIDALICO BASE SOLVENTE, BALERO DE ACERO DE 23.4 KG, CAUDAL DE 4469 M3/HR, INCLUYE: PERFORACIÓN, TAPA PROTECTORA DE BALERO SUPERIOR, CUELLO Y BASE DE EMPALME A BASE INFERIOR, PIVOTE DE ROTACIÓN PARA BALERO INFERIOR, BASE AJUSTABLE DE ACUERDO A INCLINACIÓN DE CUBIERTA, TORNILLOS SIN FIN CABEZA HEXAGONAL DE 1/4" POR EL LARGO QUE INDIQUE EL LECHO BAJO LOSA O CUBIERTA, TODAS LAS ÁREAS DE CONTACTO ENTRE PIEZAS Y PERFORACIONES DE LOS TORNILLOS DEBERÁN SER SELLADAS CON SELLADOR SIKA MULTISEAL-M DE 15 CM Y LAS CABEZAS DE LOS TORNILLOS DEBERÁN SER SELLADAS CON SIKAFLEX PRO 3, HERRAMIENTA, SELLADOR DE POLIURETANO EN TODO EL PERIMETRO, PINTURA EN AEROSOL COLOR S.M.A., ACARREOS, ELEVACIONES, HERRAJES, ANCLAJES, FIJACIÓN, PLOMEO, AJUSTES, MATERIALES, EQUIPO Y MANO DE OBRA.</t>
  </si>
  <si>
    <t>SUMINISTRO, COLOCACIÓN E INSTALACIÓN DE SISTEMA SOLATUBE 330-DS-0 REDONDO (OPEN CEILING) O SIMILAR, CON UN DIÁMETRO DEL TUBO DE 21"/530 MM CON TAPA DE BORDE A TECHO ABIERTO, INCLUYE: PERFORACIÓN, BASE ADAPTADOR PARA LOSAS INCLINADAS, DIFUSOR, ANILLO BASE, SELLO DEL DIFUSOR, SUJETADORES, PIJAS AUTORROSCANTES DE 1/4" CON LARGO SEGÚN ESPESOR DE PANE, RONDANAS DE ACERO, EPDM VULCANIZADO DE 1.5 MM, JUNTA SELLADORA CON SIKAFLEX PRO 3, HERRAMIENTA, ACARREOS, ELEVACIONES, HERRAJES, ANCLAJES, FIJACIÓN, PLOMEO, AJUSTES, MATERIALES, EQUIPO Y MANO DE OBRA.</t>
  </si>
  <si>
    <t>REHABILITACIÓN DEL CENTRO CULTURAL "LA BIBLIOTECA"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</si>
  <si>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</si>
  <si>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</si>
  <si>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</si>
  <si>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</si>
  <si>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</si>
  <si>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</si>
  <si>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</si>
  <si>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</si>
  <si>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</si>
  <si>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</si>
  <si>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</si>
  <si>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</si>
  <si>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</si>
  <si>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</si>
  <si>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</si>
  <si>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</si>
  <si>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</si>
  <si>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</si>
  <si>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</si>
  <si>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</si>
  <si>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</si>
  <si>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</si>
  <si>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</si>
  <si>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</si>
  <si>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</si>
  <si>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</si>
  <si>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</si>
  <si>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</si>
  <si>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DOPI-029</t>
  </si>
  <si>
    <t>DOPI-028</t>
  </si>
  <si>
    <t>DOPI-091</t>
  </si>
  <si>
    <t>DOPI-065</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</si>
  <si>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</si>
  <si>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</si>
  <si>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</si>
  <si>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</si>
  <si>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</si>
  <si>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</si>
  <si>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</si>
  <si>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</si>
  <si>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</si>
  <si>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</si>
  <si>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</si>
  <si>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</si>
  <si>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</si>
  <si>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</si>
  <si>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</si>
  <si>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</si>
  <si>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</si>
  <si>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</si>
  <si>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</si>
  <si>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</si>
  <si>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</si>
  <si>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</si>
  <si>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</si>
  <si>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</si>
  <si>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</si>
  <si>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</si>
  <si>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</si>
  <si>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</si>
  <si>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</si>
  <si>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</si>
  <si>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</si>
  <si>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</si>
  <si>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</si>
  <si>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</si>
  <si>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</si>
  <si>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</si>
  <si>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</si>
  <si>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</si>
  <si>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</si>
  <si>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</si>
  <si>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</si>
  <si>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</si>
  <si>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</si>
  <si>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</si>
  <si>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</si>
  <si>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</si>
  <si>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</si>
  <si>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</si>
  <si>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</si>
  <si>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</si>
  <si>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</si>
  <si>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</si>
  <si>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</si>
  <si>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</si>
  <si>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</si>
  <si>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</si>
  <si>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</si>
  <si>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</si>
  <si>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</si>
  <si>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</si>
  <si>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</si>
  <si>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</si>
  <si>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</si>
  <si>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</si>
  <si>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</si>
  <si>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</si>
  <si>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</si>
  <si>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</si>
  <si>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</si>
  <si>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</si>
  <si>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</si>
  <si>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</si>
  <si>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</si>
  <si>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</si>
  <si>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</si>
  <si>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</si>
  <si>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</si>
  <si>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</si>
  <si>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</si>
  <si>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</si>
  <si>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</si>
  <si>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</si>
  <si>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</si>
  <si>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</si>
  <si>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</si>
  <si>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</si>
  <si>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</si>
  <si>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</si>
  <si>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</si>
  <si>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</si>
  <si>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</si>
  <si>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</si>
  <si>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</si>
  <si>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</si>
  <si>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</si>
  <si>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</si>
  <si>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</si>
  <si>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</si>
  <si>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</si>
  <si>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</si>
  <si>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</si>
  <si>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</si>
  <si>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</si>
  <si>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</si>
  <si>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</si>
  <si>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</si>
  <si>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</si>
  <si>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</si>
  <si>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</si>
  <si>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</si>
  <si>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</si>
  <si>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</si>
  <si>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</si>
  <si>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</si>
  <si>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</si>
  <si>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</si>
  <si>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</si>
  <si>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</si>
  <si>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</si>
  <si>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</si>
  <si>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</si>
  <si>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</si>
  <si>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</si>
  <si>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</si>
  <si>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</si>
  <si>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</si>
  <si>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</si>
  <si>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</si>
  <si>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</si>
  <si>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</si>
  <si>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</si>
  <si>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</si>
  <si>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</si>
  <si>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</si>
  <si>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</si>
  <si>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</si>
  <si>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</si>
  <si>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</si>
  <si>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</si>
  <si>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</si>
  <si>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</si>
  <si>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</si>
  <si>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</si>
  <si>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</si>
  <si>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</si>
  <si>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</si>
  <si>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</si>
  <si>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</si>
  <si>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</si>
  <si>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</si>
  <si>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</si>
  <si>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</si>
  <si>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</si>
  <si>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</si>
  <si>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</si>
  <si>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</si>
  <si>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</si>
  <si>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</si>
  <si>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</si>
  <si>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</si>
  <si>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</si>
  <si>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</si>
  <si>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</si>
  <si>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</si>
  <si>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</si>
  <si>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</si>
  <si>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</si>
  <si>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</si>
  <si>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</si>
  <si>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</si>
  <si>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</si>
  <si>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</si>
  <si>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</si>
  <si>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</si>
  <si>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</si>
  <si>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</si>
  <si>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</si>
  <si>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</si>
  <si>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</si>
  <si>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</si>
  <si>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</si>
  <si>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</si>
  <si>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</si>
  <si>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</si>
  <si>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</si>
  <si>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</si>
  <si>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</si>
  <si>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</si>
  <si>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</si>
  <si>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</si>
  <si>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</si>
  <si>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</si>
  <si>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</si>
  <si>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</si>
  <si>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</si>
  <si>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</si>
  <si>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</si>
  <si>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</si>
  <si>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</si>
  <si>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</si>
  <si>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</si>
  <si>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</si>
  <si>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</si>
  <si>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</si>
  <si>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</si>
  <si>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</si>
  <si>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</si>
  <si>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</si>
  <si>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</si>
  <si>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</si>
  <si>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</si>
  <si>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</si>
  <si>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</si>
  <si>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</si>
  <si>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</si>
  <si>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</si>
  <si>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</si>
  <si>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</si>
  <si>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</si>
  <si>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</si>
  <si>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</si>
  <si>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</si>
  <si>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</si>
  <si>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</si>
  <si>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</si>
  <si>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</si>
  <si>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</si>
  <si>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</si>
  <si>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</si>
  <si>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</si>
  <si>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</si>
  <si>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</si>
  <si>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</si>
  <si>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</si>
  <si>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</si>
  <si>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</si>
  <si>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</si>
  <si>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</si>
  <si>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</si>
  <si>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</si>
  <si>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</si>
  <si>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</si>
  <si>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</si>
  <si>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</si>
  <si>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</si>
  <si>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</si>
  <si>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</si>
  <si>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</si>
  <si>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</si>
  <si>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</si>
  <si>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</si>
  <si>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</si>
  <si>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</si>
  <si>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</si>
  <si>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</si>
  <si>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</si>
  <si>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</si>
  <si>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</si>
  <si>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</si>
  <si>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</si>
  <si>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</si>
  <si>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</si>
  <si>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</si>
  <si>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</si>
  <si>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</si>
  <si>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</si>
  <si>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</si>
  <si>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</si>
  <si>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</si>
  <si>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</si>
  <si>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</si>
  <si>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</si>
  <si>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</si>
  <si>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</si>
  <si>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</si>
  <si>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</si>
  <si>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</si>
  <si>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</si>
  <si>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</si>
  <si>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</si>
  <si>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</si>
  <si>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</si>
  <si>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</si>
  <si>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</si>
  <si>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</si>
  <si>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</si>
  <si>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</si>
  <si>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</si>
  <si>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</si>
  <si>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</si>
  <si>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</si>
  <si>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</si>
  <si>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</si>
  <si>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</si>
  <si>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</si>
  <si>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</si>
  <si>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</si>
  <si>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</si>
  <si>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</si>
  <si>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</si>
  <si>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</si>
  <si>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</si>
  <si>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</si>
  <si>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</si>
  <si>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</si>
  <si>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</si>
  <si>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</si>
  <si>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</si>
  <si>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</si>
  <si>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</si>
  <si>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</si>
  <si>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</si>
  <si>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</si>
  <si>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</si>
  <si>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</si>
  <si>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</si>
  <si>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</si>
  <si>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</si>
  <si>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</si>
  <si>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</si>
  <si>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</si>
  <si>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</si>
  <si>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</si>
  <si>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</si>
  <si>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</si>
  <si>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</si>
  <si>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</si>
  <si>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</si>
  <si>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</si>
  <si>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</si>
  <si>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</si>
  <si>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</si>
  <si>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</si>
  <si>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</si>
  <si>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</si>
  <si>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</si>
  <si>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</si>
  <si>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</si>
  <si>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</si>
  <si>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</si>
  <si>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</si>
  <si>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</si>
  <si>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</si>
  <si>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</si>
  <si>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</si>
  <si>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</si>
  <si>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</si>
  <si>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</si>
  <si>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</si>
  <si>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</si>
  <si>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</si>
  <si>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</si>
  <si>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</si>
  <si>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</si>
  <si>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</si>
  <si>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</si>
  <si>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</si>
  <si>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</si>
  <si>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</si>
  <si>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</si>
  <si>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</si>
  <si>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</si>
  <si>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</si>
  <si>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</si>
  <si>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</si>
  <si>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</si>
  <si>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</si>
  <si>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</si>
  <si>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</si>
  <si>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</si>
  <si>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</si>
  <si>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</si>
  <si>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</si>
  <si>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</si>
  <si>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</si>
  <si>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</si>
  <si>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</si>
  <si>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</si>
  <si>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</si>
  <si>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</si>
  <si>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</si>
  <si>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</si>
  <si>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</si>
  <si>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</si>
  <si>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</si>
  <si>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</si>
  <si>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</si>
  <si>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</si>
  <si>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</si>
  <si>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</si>
  <si>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</si>
  <si>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</si>
  <si>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</si>
  <si>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</si>
  <si>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</si>
  <si>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</si>
  <si>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</si>
  <si>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</si>
  <si>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</si>
  <si>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</si>
  <si>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</si>
  <si>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</si>
  <si>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</si>
  <si>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</si>
  <si>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</si>
  <si>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</si>
  <si>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</si>
  <si>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</si>
  <si>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</si>
  <si>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</si>
  <si>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</si>
  <si>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</si>
  <si>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</si>
  <si>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</si>
  <si>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</si>
  <si>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</si>
  <si>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</si>
  <si>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</si>
  <si>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</si>
  <si>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</si>
  <si>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</si>
  <si>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</si>
  <si>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</si>
  <si>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</si>
  <si>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</si>
  <si>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</si>
  <si>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</si>
  <si>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</si>
  <si>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</si>
  <si>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</si>
  <si>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</si>
  <si>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</si>
  <si>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</si>
  <si>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</si>
  <si>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</si>
  <si>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</si>
  <si>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</si>
  <si>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</si>
  <si>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</si>
  <si>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</si>
  <si>
    <t>DOPI-472</t>
  </si>
  <si>
    <t>DOPI-473</t>
  </si>
  <si>
    <t>DOPI-474</t>
  </si>
  <si>
    <t>DOPI-475</t>
  </si>
  <si>
    <t>DOPI-476</t>
  </si>
  <si>
    <t>DOPI-477</t>
  </si>
  <si>
    <t>DOPI-478</t>
  </si>
  <si>
    <t>DOPI-479</t>
  </si>
  <si>
    <t>DOPI-480</t>
  </si>
  <si>
    <t>DOPI-481</t>
  </si>
  <si>
    <t>DOPI-482</t>
  </si>
  <si>
    <t>DOPI-483</t>
  </si>
  <si>
    <t>DOPI-484</t>
  </si>
  <si>
    <t>DOPI-485</t>
  </si>
  <si>
    <t>DOPI-486</t>
  </si>
  <si>
    <t>DOPI-487</t>
  </si>
  <si>
    <t>DOPI-488</t>
  </si>
  <si>
    <t>DOPI-489</t>
  </si>
  <si>
    <t>DOPI-490</t>
  </si>
  <si>
    <t>DOPI-491</t>
  </si>
  <si>
    <t>DOPI-492</t>
  </si>
  <si>
    <t>DOPI-493</t>
  </si>
  <si>
    <t>DOPI-494</t>
  </si>
  <si>
    <t>DOPI-495</t>
  </si>
  <si>
    <t>DOPI-496</t>
  </si>
  <si>
    <t>DOPI-497</t>
  </si>
  <si>
    <t>DOPI-498</t>
  </si>
  <si>
    <t>DOPI-499</t>
  </si>
  <si>
    <t>DOPI-500</t>
  </si>
  <si>
    <t>DOPI-501</t>
  </si>
  <si>
    <t>DOPI-502</t>
  </si>
  <si>
    <t>DOPI-503</t>
  </si>
  <si>
    <t>DOPI-504</t>
  </si>
  <si>
    <t>DOPI-505</t>
  </si>
  <si>
    <t>DOPI-506</t>
  </si>
  <si>
    <t>DOPI-507</t>
  </si>
  <si>
    <t>DOPI-508</t>
  </si>
  <si>
    <t>DOPI-509</t>
  </si>
  <si>
    <t>DOPI-510</t>
  </si>
  <si>
    <t>DOPI-511</t>
  </si>
  <si>
    <t>DOPI-512</t>
  </si>
  <si>
    <t>DOPI-513</t>
  </si>
  <si>
    <t>DOPI-514</t>
  </si>
  <si>
    <t>DOPI-515</t>
  </si>
  <si>
    <t>DOPI-516</t>
  </si>
  <si>
    <t>DOPI-517</t>
  </si>
  <si>
    <t>DOPI-518</t>
  </si>
  <si>
    <t>DOPI-519</t>
  </si>
  <si>
    <t>DOPI-520</t>
  </si>
  <si>
    <t>DOPI-521</t>
  </si>
  <si>
    <t>DOPI-522</t>
  </si>
  <si>
    <t>DOPI-523</t>
  </si>
  <si>
    <t>DOPI-524</t>
  </si>
  <si>
    <t>DOPI-525</t>
  </si>
  <si>
    <t>DOPI-526</t>
  </si>
  <si>
    <t>DOPI-527</t>
  </si>
  <si>
    <t>DOPI-528</t>
  </si>
  <si>
    <t>DOPI-529</t>
  </si>
  <si>
    <t>DOPI-530</t>
  </si>
  <si>
    <t>DOPI-531</t>
  </si>
  <si>
    <t>DOPI-532</t>
  </si>
  <si>
    <t>DOPI-533</t>
  </si>
  <si>
    <t>DOPI-534</t>
  </si>
  <si>
    <t>DOPI-535</t>
  </si>
  <si>
    <t>DOPI-536</t>
  </si>
  <si>
    <t>DOPI-537</t>
  </si>
  <si>
    <t>DOPI-538</t>
  </si>
  <si>
    <t>DOPI-539</t>
  </si>
  <si>
    <t>DOPI-540</t>
  </si>
  <si>
    <t>DOPI-541</t>
  </si>
  <si>
    <t>DOPI-542</t>
  </si>
  <si>
    <t>DOPI-543</t>
  </si>
  <si>
    <t>DOPI-544</t>
  </si>
  <si>
    <t>DOPI-545</t>
  </si>
  <si>
    <t>DOPI-546</t>
  </si>
  <si>
    <t>DOPI-547</t>
  </si>
  <si>
    <t>DOPI-548</t>
  </si>
  <si>
    <t>DOPI-549</t>
  </si>
  <si>
    <t>DOPI-550</t>
  </si>
  <si>
    <t>DOPI-551</t>
  </si>
  <si>
    <t>DOPI-552</t>
  </si>
  <si>
    <t>DOPI-553</t>
  </si>
  <si>
    <t>DOPI-554</t>
  </si>
  <si>
    <t>DOPI-555</t>
  </si>
  <si>
    <t>DOPI-556</t>
  </si>
  <si>
    <t>DOPI-557</t>
  </si>
  <si>
    <t>DOPI-558</t>
  </si>
  <si>
    <t>DOPI-559</t>
  </si>
  <si>
    <t>DOPI-560</t>
  </si>
  <si>
    <t>DOPI-561</t>
  </si>
  <si>
    <t>DOPI-562</t>
  </si>
  <si>
    <t>DOPI-563</t>
  </si>
  <si>
    <t>DOPI-564</t>
  </si>
  <si>
    <t>DOPI-565</t>
  </si>
  <si>
    <t>DOPI-566</t>
  </si>
  <si>
    <t>DOPI-567</t>
  </si>
  <si>
    <t>DOPI-568</t>
  </si>
  <si>
    <t>DOPI-569</t>
  </si>
  <si>
    <t>DOPI-570</t>
  </si>
  <si>
    <t>DOPI-571</t>
  </si>
  <si>
    <t>DOPI-572</t>
  </si>
  <si>
    <t>DOPI-573</t>
  </si>
  <si>
    <t>DOPI-574</t>
  </si>
  <si>
    <t>DOPI-575</t>
  </si>
  <si>
    <t>DOPI-576</t>
  </si>
  <si>
    <t>DOPI-577</t>
  </si>
  <si>
    <t>DOPI-578</t>
  </si>
  <si>
    <t>DOPI-579</t>
  </si>
  <si>
    <t>DOPI-580</t>
  </si>
  <si>
    <t>DOPI-581</t>
  </si>
  <si>
    <t>DOPI-582</t>
  </si>
  <si>
    <t>DOPI-583</t>
  </si>
  <si>
    <t>DOPI-584</t>
  </si>
  <si>
    <t>DOPI-585</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</si>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</sst>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rgb="FFFF0000"/>
      <name val="Isidora Bold"/>
    </font>
    <font>
      <sz val="10"/>
      <color theme="8" tint="-0.249977111117893"/>
      <name val="Arial"/>
      <family val="2"/>
    </font>
    <font>
      <sz val="8"/>
      <name val="Calibri"/>
      <family val="2"/>
      <scheme val="minor"/>
    </font>
    <font>
      <b/>
      <sz val="8"/>
      <color rgb="FFFF0000"/>
      <name val="Isidora Bold"/>
    </font>
    <font>
      <sz val="10"/>
      <color rgb="FF002060"/>
      <name val="Isidora Bold"/>
    </font>
    <font>
      <sz val="8"/>
      <color indexed="8"/>
      <name val="Isidora Bold"/>
    </font>
    <font>
      <sz val="8"/>
      <color theme="1"/>
      <name val="Isidora Bold"/>
    </font>
    <font>
      <sz val="8"/>
      <name val="Isidora Bold"/>
      <family val="3"/>
    </font>
    <font>
      <sz val="8"/>
      <name val="Calibri"/>
      <family val="2"/>
    </font>
    <font>
      <sz val="10"/>
      <color theme="0" tint="-0.499984740745262"/>
      <name val="Isidora Bold"/>
    </font>
    <font>
      <b/>
      <sz val="10"/>
      <color theme="0" tint="-0.499984740745262"/>
      <name val="Isidora Bold"/>
    </font>
    <font>
      <b/>
      <sz val="20"/>
      <name val="Isidora Bold"/>
    </font>
    <font>
      <b/>
      <sz val="8"/>
      <name val="Isidora Bold"/>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7">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45">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44" fontId="6" fillId="0" borderId="0" xfId="1" applyFont="1" applyAlignment="1">
      <alignment horizontal="center" vertical="top" wrapText="1"/>
    </xf>
    <xf numFmtId="4" fontId="7" fillId="0" borderId="0" xfId="3" applyNumberFormat="1" applyFont="1" applyAlignment="1">
      <alignment wrapText="1"/>
    </xf>
    <xf numFmtId="0" fontId="29" fillId="0" borderId="0" xfId="0" applyFont="1" applyAlignment="1">
      <alignment horizontal="center" vertical="top" wrapText="1"/>
    </xf>
    <xf numFmtId="44" fontId="27" fillId="0" borderId="0" xfId="3" applyNumberFormat="1" applyFont="1" applyAlignment="1">
      <alignment wrapText="1"/>
    </xf>
    <xf numFmtId="4" fontId="21" fillId="0" borderId="0" xfId="0" applyNumberFormat="1" applyFont="1" applyAlignment="1">
      <alignment horizontal="center" vertical="top" wrapText="1"/>
    </xf>
    <xf numFmtId="2" fontId="17" fillId="3" borderId="0" xfId="3" applyNumberFormat="1" applyFont="1" applyFill="1" applyAlignment="1">
      <alignment horizontal="justify" vertical="top"/>
    </xf>
    <xf numFmtId="0" fontId="17" fillId="3" borderId="0" xfId="3" applyFont="1" applyFill="1" applyAlignment="1">
      <alignment vertical="top" wrapText="1"/>
    </xf>
    <xf numFmtId="164" fontId="17" fillId="3" borderId="0" xfId="3" applyNumberFormat="1" applyFont="1" applyFill="1" applyAlignment="1">
      <alignment horizontal="right" vertical="top" wrapText="1"/>
    </xf>
    <xf numFmtId="0" fontId="7" fillId="5" borderId="0" xfId="3" applyFont="1" applyFill="1"/>
    <xf numFmtId="2" fontId="26" fillId="0" borderId="0" xfId="0" applyNumberFormat="1" applyFont="1" applyAlignment="1">
      <alignment horizontal="left" vertical="top" wrapText="1"/>
    </xf>
    <xf numFmtId="0" fontId="26" fillId="0" borderId="0" xfId="0" applyFont="1" applyAlignment="1">
      <alignment horizontal="left" vertical="top" wrapText="1"/>
    </xf>
    <xf numFmtId="0" fontId="18" fillId="4" borderId="0" xfId="3" applyFont="1" applyFill="1" applyAlignment="1">
      <alignment wrapText="1"/>
    </xf>
    <xf numFmtId="0" fontId="30" fillId="4" borderId="0" xfId="3" applyFont="1" applyFill="1"/>
    <xf numFmtId="2" fontId="17" fillId="3" borderId="0" xfId="3" applyNumberFormat="1" applyFont="1" applyFill="1" applyAlignment="1">
      <alignment vertical="top"/>
    </xf>
    <xf numFmtId="44" fontId="10" fillId="3" borderId="0" xfId="1" applyFont="1" applyFill="1" applyAlignment="1">
      <alignment horizontal="center" vertical="top" wrapText="1"/>
    </xf>
    <xf numFmtId="44" fontId="19" fillId="2" borderId="0" xfId="1" applyFont="1" applyFill="1" applyAlignment="1">
      <alignment horizontal="center" vertical="top" wrapText="1"/>
    </xf>
    <xf numFmtId="0" fontId="19" fillId="6" borderId="0" xfId="3" applyFont="1" applyFill="1" applyAlignment="1">
      <alignment horizontal="center" vertical="center" wrapText="1"/>
    </xf>
    <xf numFmtId="0" fontId="19" fillId="6" borderId="0" xfId="3" applyFont="1" applyFill="1" applyAlignment="1">
      <alignment horizontal="justify" vertical="top"/>
    </xf>
    <xf numFmtId="0" fontId="19" fillId="6" borderId="0" xfId="3" applyFont="1" applyFill="1" applyAlignment="1">
      <alignment horizontal="center" vertical="top" wrapText="1"/>
    </xf>
    <xf numFmtId="164" fontId="19" fillId="6" borderId="0" xfId="3" applyNumberFormat="1" applyFont="1" applyFill="1" applyAlignment="1">
      <alignment horizontal="right" vertical="top" wrapText="1"/>
    </xf>
    <xf numFmtId="44" fontId="19" fillId="6" borderId="0" xfId="1" applyFont="1" applyFill="1" applyBorder="1" applyAlignment="1">
      <alignment horizontal="center" vertical="top" wrapText="1"/>
    </xf>
    <xf numFmtId="164" fontId="19" fillId="6" borderId="0" xfId="3" applyNumberFormat="1" applyFont="1" applyFill="1" applyAlignment="1">
      <alignment horizontal="left" vertical="top" wrapText="1"/>
    </xf>
    <xf numFmtId="44" fontId="19" fillId="6" borderId="0" xfId="1" applyFont="1" applyFill="1" applyAlignment="1">
      <alignment horizontal="center" vertical="top" wrapText="1"/>
    </xf>
    <xf numFmtId="0" fontId="7" fillId="4" borderId="0" xfId="3" applyFont="1" applyFill="1"/>
    <xf numFmtId="0" fontId="26" fillId="0" borderId="0" xfId="0" applyFont="1" applyAlignment="1">
      <alignment horizontal="center" vertical="top" wrapText="1"/>
    </xf>
    <xf numFmtId="0" fontId="20" fillId="0" borderId="0" xfId="0" applyFont="1" applyAlignment="1">
      <alignment horizontal="center" vertical="top" wrapText="1"/>
    </xf>
    <xf numFmtId="2" fontId="31" fillId="0" borderId="0" xfId="0" applyNumberFormat="1" applyFont="1" applyAlignment="1">
      <alignment horizontal="center" vertical="top" wrapText="1"/>
    </xf>
    <xf numFmtId="0" fontId="35" fillId="0" borderId="0" xfId="3" applyFont="1" applyAlignment="1">
      <alignment wrapText="1"/>
    </xf>
    <xf numFmtId="0" fontId="36" fillId="0" borderId="0" xfId="3" applyFont="1" applyAlignment="1">
      <alignment horizontal="center" vertical="center" wrapText="1"/>
    </xf>
    <xf numFmtId="0" fontId="36" fillId="0" borderId="0" xfId="3" applyFont="1" applyAlignment="1">
      <alignment horizontal="justify" vertical="top"/>
    </xf>
    <xf numFmtId="0" fontId="36" fillId="0" borderId="0" xfId="3" applyFont="1" applyAlignment="1">
      <alignment vertical="top" wrapText="1"/>
    </xf>
    <xf numFmtId="4" fontId="36" fillId="0" borderId="0" xfId="3" applyNumberFormat="1" applyFont="1" applyAlignment="1">
      <alignment horizontal="right" vertical="top" wrapText="1"/>
    </xf>
    <xf numFmtId="164" fontId="36" fillId="0" borderId="0" xfId="3" applyNumberFormat="1" applyFont="1" applyAlignment="1">
      <alignment horizontal="right" vertical="top" wrapText="1"/>
    </xf>
    <xf numFmtId="164" fontId="36" fillId="0" borderId="0" xfId="1" applyNumberFormat="1" applyFont="1" applyFill="1" applyBorder="1" applyAlignment="1">
      <alignment horizontal="right"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2" fillId="0" borderId="0" xfId="3" applyFont="1" applyAlignment="1">
      <alignment wrapText="1"/>
    </xf>
    <xf numFmtId="164" fontId="20" fillId="0" borderId="0" xfId="0" applyNumberFormat="1" applyFont="1" applyFill="1" applyAlignment="1">
      <alignment horizontal="right" vertical="justify"/>
    </xf>
    <xf numFmtId="0" fontId="21" fillId="0" borderId="0" xfId="0" applyFont="1" applyFill="1" applyAlignment="1">
      <alignment horizontal="center" vertical="top" wrapText="1"/>
    </xf>
    <xf numFmtId="2" fontId="21" fillId="0" borderId="0" xfId="0" applyNumberFormat="1" applyFont="1" applyFill="1" applyAlignment="1">
      <alignment horizontal="center" vertical="top" wrapText="1"/>
    </xf>
    <xf numFmtId="0" fontId="20" fillId="0" borderId="0" xfId="0" applyFont="1" applyFill="1" applyAlignment="1">
      <alignment horizontal="justify" vertical="top"/>
    </xf>
    <xf numFmtId="0" fontId="33" fillId="0" borderId="0" xfId="0" applyFont="1" applyFill="1" applyAlignment="1">
      <alignment horizontal="justify" vertical="top" wrapText="1"/>
    </xf>
    <xf numFmtId="0" fontId="33" fillId="0" borderId="0" xfId="0" applyFont="1" applyFill="1" applyAlignment="1">
      <alignment horizontal="center" vertical="top"/>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2" fontId="17" fillId="0" borderId="0" xfId="3" applyNumberFormat="1" applyFont="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37" fillId="0" borderId="4" xfId="2" applyFont="1" applyFill="1" applyBorder="1" applyAlignment="1">
      <alignment horizontal="center" vertical="center" wrapText="1"/>
    </xf>
    <xf numFmtId="0" fontId="37" fillId="0" borderId="0" xfId="2" applyFont="1" applyFill="1" applyAlignment="1">
      <alignment horizontal="center" vertical="center" wrapText="1"/>
    </xf>
    <xf numFmtId="0" fontId="37" fillId="0" borderId="12" xfId="2" applyFont="1" applyFill="1" applyBorder="1" applyAlignment="1">
      <alignment horizontal="center"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2" fontId="38" fillId="0" borderId="0" xfId="0" applyNumberFormat="1" applyFont="1" applyAlignment="1">
      <alignment horizontal="justify" vertical="top" wrapText="1"/>
    </xf>
  </cellXfs>
  <cellStyles count="17">
    <cellStyle name="Millares 2" xfId="7" xr:uid="{00000000-0005-0000-0000-000000000000}"/>
    <cellStyle name="Millares 2 2" xfId="9" xr:uid="{00000000-0005-0000-0000-000001000000}"/>
    <cellStyle name="Millares 2 2 2" xfId="16" xr:uid="{6B033404-A8EF-49BB-A2CD-842736547AD9}"/>
    <cellStyle name="Millares 2 3" xfId="14" xr:uid="{052721FE-D729-4B24-8388-8EC12BF3F284}"/>
    <cellStyle name="Moneda" xfId="1" builtinId="4"/>
    <cellStyle name="Moneda 2" xfId="8" xr:uid="{00000000-0005-0000-0000-000003000000}"/>
    <cellStyle name="Moneda 2 2" xfId="15" xr:uid="{EAAB61D9-2028-4847-B970-BCF6278D22C3}"/>
    <cellStyle name="Moneda 3" xfId="13" xr:uid="{F5C1596D-38D8-4D89-BE10-963B1B154355}"/>
    <cellStyle name="Normal" xfId="0" builtinId="0"/>
    <cellStyle name="Normal 2" xfId="4" xr:uid="{00000000-0005-0000-0000-000005000000}"/>
    <cellStyle name="Normal 2 2" xfId="5" xr:uid="{00000000-0005-0000-0000-000006000000}"/>
    <cellStyle name="Normal 2 3" xfId="12" xr:uid="{6B700661-C9A2-4347-8D93-F5DC837E5C1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58128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29869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722"/>
  <sheetViews>
    <sheetView showGridLines="0" showZeros="0" tabSelected="1" view="pageBreakPreview" zoomScaleNormal="115" zoomScaleSheetLayoutView="100" workbookViewId="0">
      <selection activeCell="D674" sqref="D674"/>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7" customWidth="1"/>
    <col min="7" max="7" width="19.42578125" style="2" customWidth="1"/>
    <col min="8" max="8" width="11.7109375" style="2" bestFit="1" customWidth="1"/>
    <col min="9" max="16384" width="9.140625" style="2"/>
  </cols>
  <sheetData>
    <row r="1" spans="1:7" ht="12.75" customHeight="1">
      <c r="A1" s="4"/>
      <c r="B1" s="5" t="s">
        <v>0</v>
      </c>
      <c r="C1" s="116" t="s">
        <v>638</v>
      </c>
      <c r="D1" s="117"/>
      <c r="E1" s="117"/>
      <c r="F1" s="128"/>
      <c r="G1" s="6"/>
    </row>
    <row r="2" spans="1:7">
      <c r="A2" s="7"/>
      <c r="B2" s="8" t="s">
        <v>1</v>
      </c>
      <c r="C2" s="137" t="s">
        <v>418</v>
      </c>
      <c r="D2" s="138"/>
      <c r="E2" s="138"/>
      <c r="F2" s="139"/>
      <c r="G2" s="9"/>
    </row>
    <row r="3" spans="1:7" ht="13.5" thickBot="1">
      <c r="A3" s="7"/>
      <c r="B3" s="8" t="s">
        <v>2</v>
      </c>
      <c r="C3" s="137"/>
      <c r="D3" s="138"/>
      <c r="E3" s="138"/>
      <c r="F3" s="139"/>
      <c r="G3" s="9"/>
    </row>
    <row r="4" spans="1:7" ht="16.5" customHeight="1">
      <c r="A4" s="7"/>
      <c r="B4" s="5" t="s">
        <v>3</v>
      </c>
      <c r="C4" s="129"/>
      <c r="D4" s="130"/>
      <c r="E4" s="131" t="s">
        <v>19</v>
      </c>
      <c r="F4" s="132"/>
      <c r="G4" s="10"/>
    </row>
    <row r="5" spans="1:7" ht="16.5" customHeight="1">
      <c r="A5" s="7"/>
      <c r="B5" s="118" t="s">
        <v>576</v>
      </c>
      <c r="C5" s="133"/>
      <c r="D5" s="134"/>
      <c r="E5" s="135" t="s">
        <v>20</v>
      </c>
      <c r="F5" s="136"/>
      <c r="G5" s="11"/>
    </row>
    <row r="6" spans="1:7" ht="16.5" customHeight="1">
      <c r="A6" s="7"/>
      <c r="B6" s="118"/>
      <c r="C6" s="133"/>
      <c r="D6" s="134"/>
      <c r="E6" s="135" t="s">
        <v>4</v>
      </c>
      <c r="F6" s="136"/>
      <c r="G6" s="12"/>
    </row>
    <row r="7" spans="1:7" ht="16.5" customHeight="1" thickBot="1">
      <c r="A7" s="7"/>
      <c r="B7" s="119"/>
      <c r="C7" s="13"/>
      <c r="D7" s="14"/>
      <c r="E7" s="15" t="s">
        <v>21</v>
      </c>
      <c r="F7" s="16"/>
      <c r="G7" s="17"/>
    </row>
    <row r="8" spans="1:7">
      <c r="A8" s="7"/>
      <c r="B8" s="8" t="s">
        <v>5</v>
      </c>
      <c r="C8" s="120" t="s">
        <v>6</v>
      </c>
      <c r="D8" s="121"/>
      <c r="E8" s="121"/>
      <c r="F8" s="58"/>
      <c r="G8" s="18" t="s">
        <v>7</v>
      </c>
    </row>
    <row r="9" spans="1:7">
      <c r="A9" s="7"/>
      <c r="B9" s="122"/>
      <c r="C9" s="124"/>
      <c r="D9" s="125"/>
      <c r="E9" s="125"/>
      <c r="F9" s="59"/>
      <c r="G9" s="106"/>
    </row>
    <row r="10" spans="1:7" ht="13.5" thickBot="1">
      <c r="A10" s="19"/>
      <c r="B10" s="123"/>
      <c r="C10" s="126"/>
      <c r="D10" s="127"/>
      <c r="E10" s="127"/>
      <c r="F10" s="60"/>
      <c r="G10" s="107"/>
    </row>
    <row r="11" spans="1:7" ht="3" customHeight="1" thickBot="1">
      <c r="A11" s="20"/>
      <c r="B11" s="21"/>
      <c r="C11" s="22"/>
      <c r="D11" s="23"/>
      <c r="E11" s="20"/>
      <c r="F11" s="22"/>
      <c r="G11" s="22"/>
    </row>
    <row r="12" spans="1:7" ht="15.75" customHeight="1" thickBot="1">
      <c r="A12" s="108" t="s">
        <v>29</v>
      </c>
      <c r="B12" s="109"/>
      <c r="C12" s="109"/>
      <c r="D12" s="109"/>
      <c r="E12" s="109"/>
      <c r="F12" s="109"/>
      <c r="G12" s="110"/>
    </row>
    <row r="13" spans="1:7" ht="3" customHeight="1">
      <c r="A13" s="24"/>
      <c r="B13" s="25"/>
      <c r="C13" s="25"/>
      <c r="F13" s="2"/>
    </row>
    <row r="14" spans="1:7" s="141" customFormat="1" ht="24">
      <c r="A14" s="140" t="s">
        <v>8</v>
      </c>
      <c r="B14" s="26" t="s">
        <v>9</v>
      </c>
      <c r="C14" s="140" t="s">
        <v>10</v>
      </c>
      <c r="D14" s="140" t="s">
        <v>11</v>
      </c>
      <c r="E14" s="26" t="s">
        <v>12</v>
      </c>
      <c r="F14" s="26" t="s">
        <v>13</v>
      </c>
      <c r="G14" s="26" t="s">
        <v>14</v>
      </c>
    </row>
    <row r="15" spans="1:7" ht="6" customHeight="1">
      <c r="A15" s="113"/>
      <c r="B15" s="113"/>
      <c r="C15" s="113"/>
      <c r="D15" s="113"/>
      <c r="E15" s="113"/>
      <c r="F15" s="113"/>
      <c r="G15" s="113"/>
    </row>
    <row r="16" spans="1:7">
      <c r="A16" s="27" t="s">
        <v>15</v>
      </c>
      <c r="B16" s="114" t="s">
        <v>637</v>
      </c>
      <c r="C16" s="114"/>
      <c r="D16" s="114"/>
      <c r="E16" s="114"/>
      <c r="F16" s="114"/>
      <c r="G16" s="28">
        <f>ROUND(SUM(G17,G44,G86,G122,G165,G188,G232,G255,G280,G311,G313,G332,G375,G381,G464),2)</f>
        <v>0</v>
      </c>
    </row>
    <row r="17" spans="1:7" s="29" customFormat="1">
      <c r="A17" s="30" t="s">
        <v>22</v>
      </c>
      <c r="B17" s="31" t="s">
        <v>24</v>
      </c>
      <c r="C17" s="32"/>
      <c r="D17" s="33"/>
      <c r="E17" s="34"/>
      <c r="F17" s="35"/>
      <c r="G17" s="34">
        <f>ROUND(SUM(G18:G43),2)</f>
        <v>0</v>
      </c>
    </row>
    <row r="18" spans="1:7" s="29" customFormat="1" ht="33.75">
      <c r="A18" s="36" t="s">
        <v>639</v>
      </c>
      <c r="B18" s="96" t="s">
        <v>30</v>
      </c>
      <c r="C18" s="97" t="s">
        <v>25</v>
      </c>
      <c r="D18" s="98">
        <v>139.76</v>
      </c>
      <c r="E18" s="40"/>
      <c r="F18" s="41"/>
      <c r="G18" s="42"/>
    </row>
    <row r="19" spans="1:7" s="61" customFormat="1" ht="56.25">
      <c r="A19" s="36" t="s">
        <v>640</v>
      </c>
      <c r="B19" s="96" t="s">
        <v>420</v>
      </c>
      <c r="C19" s="97" t="s">
        <v>25</v>
      </c>
      <c r="D19" s="98">
        <v>117.06</v>
      </c>
      <c r="E19" s="40"/>
      <c r="F19" s="41"/>
      <c r="G19" s="42"/>
    </row>
    <row r="20" spans="1:7" s="61" customFormat="1" ht="45">
      <c r="A20" s="36" t="s">
        <v>641</v>
      </c>
      <c r="B20" s="96" t="s">
        <v>34</v>
      </c>
      <c r="C20" s="97" t="s">
        <v>25</v>
      </c>
      <c r="D20" s="98">
        <v>56.88</v>
      </c>
      <c r="E20" s="40"/>
      <c r="F20" s="41"/>
      <c r="G20" s="42"/>
    </row>
    <row r="21" spans="1:7" s="29" customFormat="1" ht="45">
      <c r="A21" s="36" t="s">
        <v>642</v>
      </c>
      <c r="B21" s="96" t="s">
        <v>429</v>
      </c>
      <c r="C21" s="97" t="s">
        <v>26</v>
      </c>
      <c r="D21" s="98">
        <v>56.28</v>
      </c>
      <c r="E21" s="40"/>
      <c r="F21" s="41"/>
      <c r="G21" s="42"/>
    </row>
    <row r="22" spans="1:7" s="44" customFormat="1" ht="33.75">
      <c r="A22" s="36" t="s">
        <v>643</v>
      </c>
      <c r="B22" s="96" t="s">
        <v>421</v>
      </c>
      <c r="C22" s="97" t="s">
        <v>25</v>
      </c>
      <c r="D22" s="98">
        <v>819.84</v>
      </c>
      <c r="E22" s="40"/>
      <c r="F22" s="41"/>
      <c r="G22" s="42"/>
    </row>
    <row r="23" spans="1:7" s="29" customFormat="1" ht="45">
      <c r="A23" s="36" t="s">
        <v>644</v>
      </c>
      <c r="B23" s="96" t="s">
        <v>422</v>
      </c>
      <c r="C23" s="97" t="s">
        <v>25</v>
      </c>
      <c r="D23" s="98">
        <v>726.74</v>
      </c>
      <c r="E23" s="40"/>
      <c r="F23" s="41"/>
      <c r="G23" s="42"/>
    </row>
    <row r="24" spans="1:7" s="29" customFormat="1" ht="56.25">
      <c r="A24" s="36" t="s">
        <v>645</v>
      </c>
      <c r="B24" s="96" t="s">
        <v>423</v>
      </c>
      <c r="C24" s="97" t="s">
        <v>25</v>
      </c>
      <c r="D24" s="98">
        <v>22.65</v>
      </c>
      <c r="E24" s="40"/>
      <c r="F24" s="43"/>
      <c r="G24" s="42"/>
    </row>
    <row r="25" spans="1:7" s="29" customFormat="1" ht="78.75">
      <c r="A25" s="36" t="s">
        <v>646</v>
      </c>
      <c r="B25" s="96" t="s">
        <v>424</v>
      </c>
      <c r="C25" s="97" t="s">
        <v>25</v>
      </c>
      <c r="D25" s="98">
        <v>3.91</v>
      </c>
      <c r="E25" s="40"/>
      <c r="F25" s="43"/>
      <c r="G25" s="42"/>
    </row>
    <row r="26" spans="1:7" s="29" customFormat="1" ht="33.75">
      <c r="A26" s="36" t="s">
        <v>647</v>
      </c>
      <c r="B26" s="96" t="s">
        <v>425</v>
      </c>
      <c r="C26" s="97" t="s">
        <v>27</v>
      </c>
      <c r="D26" s="98">
        <v>47</v>
      </c>
      <c r="E26" s="40"/>
      <c r="F26" s="41"/>
      <c r="G26" s="42"/>
    </row>
    <row r="27" spans="1:7" s="61" customFormat="1" ht="56.25">
      <c r="A27" s="36" t="s">
        <v>648</v>
      </c>
      <c r="B27" s="96" t="s">
        <v>36</v>
      </c>
      <c r="C27" s="97" t="s">
        <v>35</v>
      </c>
      <c r="D27" s="98">
        <v>15</v>
      </c>
      <c r="E27" s="40"/>
      <c r="F27" s="41"/>
      <c r="G27" s="42"/>
    </row>
    <row r="28" spans="1:7" s="29" customFormat="1" ht="45">
      <c r="A28" s="36" t="s">
        <v>649</v>
      </c>
      <c r="B28" s="96" t="s">
        <v>426</v>
      </c>
      <c r="C28" s="97" t="s">
        <v>27</v>
      </c>
      <c r="D28" s="98">
        <v>1</v>
      </c>
      <c r="E28" s="40"/>
      <c r="F28" s="41"/>
      <c r="G28" s="42"/>
    </row>
    <row r="29" spans="1:7" s="29" customFormat="1" ht="45">
      <c r="A29" s="36" t="s">
        <v>650</v>
      </c>
      <c r="B29" s="96" t="s">
        <v>427</v>
      </c>
      <c r="C29" s="97" t="s">
        <v>26</v>
      </c>
      <c r="D29" s="98">
        <v>2.92</v>
      </c>
      <c r="E29" s="40"/>
      <c r="F29" s="41"/>
      <c r="G29" s="42"/>
    </row>
    <row r="30" spans="1:7" s="29" customFormat="1" ht="33.75">
      <c r="A30" s="36" t="s">
        <v>651</v>
      </c>
      <c r="B30" s="96" t="s">
        <v>430</v>
      </c>
      <c r="C30" s="97" t="s">
        <v>26</v>
      </c>
      <c r="D30" s="98">
        <v>0.4</v>
      </c>
      <c r="E30" s="40"/>
      <c r="F30" s="41"/>
      <c r="G30" s="42"/>
    </row>
    <row r="31" spans="1:7" s="29" customFormat="1" ht="45">
      <c r="A31" s="36" t="s">
        <v>652</v>
      </c>
      <c r="B31" s="96" t="s">
        <v>431</v>
      </c>
      <c r="C31" s="97" t="s">
        <v>26</v>
      </c>
      <c r="D31" s="98">
        <v>0.78</v>
      </c>
      <c r="E31" s="40"/>
      <c r="F31" s="41"/>
      <c r="G31" s="42"/>
    </row>
    <row r="32" spans="1:7" s="29" customFormat="1" ht="45">
      <c r="A32" s="36" t="s">
        <v>653</v>
      </c>
      <c r="B32" s="96" t="s">
        <v>428</v>
      </c>
      <c r="C32" s="97" t="s">
        <v>26</v>
      </c>
      <c r="D32" s="98">
        <v>73.989999999999995</v>
      </c>
      <c r="E32" s="40"/>
      <c r="F32" s="41"/>
      <c r="G32" s="42"/>
    </row>
    <row r="33" spans="1:8" s="29" customFormat="1" ht="45">
      <c r="A33" s="36" t="s">
        <v>654</v>
      </c>
      <c r="B33" s="96" t="s">
        <v>37</v>
      </c>
      <c r="C33" s="97" t="s">
        <v>27</v>
      </c>
      <c r="D33" s="98">
        <v>14</v>
      </c>
      <c r="E33" s="40"/>
      <c r="F33" s="43"/>
      <c r="G33" s="42"/>
    </row>
    <row r="34" spans="1:8" s="61" customFormat="1" ht="56.25">
      <c r="A34" s="36" t="s">
        <v>655</v>
      </c>
      <c r="B34" s="96" t="s">
        <v>40</v>
      </c>
      <c r="C34" s="97" t="s">
        <v>27</v>
      </c>
      <c r="D34" s="98">
        <v>18</v>
      </c>
      <c r="E34" s="40"/>
      <c r="F34" s="41"/>
      <c r="G34" s="42"/>
    </row>
    <row r="35" spans="1:8" s="61" customFormat="1" ht="45">
      <c r="A35" s="36" t="s">
        <v>656</v>
      </c>
      <c r="B35" s="96" t="s">
        <v>432</v>
      </c>
      <c r="C35" s="97" t="s">
        <v>25</v>
      </c>
      <c r="D35" s="98">
        <v>45.8</v>
      </c>
      <c r="E35" s="40"/>
      <c r="F35" s="41"/>
      <c r="G35" s="42"/>
    </row>
    <row r="36" spans="1:8" s="61" customFormat="1" ht="33.75">
      <c r="A36" s="36" t="s">
        <v>657</v>
      </c>
      <c r="B36" s="96" t="s">
        <v>38</v>
      </c>
      <c r="C36" s="97" t="s">
        <v>25</v>
      </c>
      <c r="D36" s="98">
        <v>44.12</v>
      </c>
      <c r="E36" s="40"/>
      <c r="F36" s="41"/>
      <c r="G36" s="42"/>
    </row>
    <row r="37" spans="1:8" s="61" customFormat="1" ht="33.75">
      <c r="A37" s="36" t="s">
        <v>658</v>
      </c>
      <c r="B37" s="96" t="s">
        <v>39</v>
      </c>
      <c r="C37" s="97" t="s">
        <v>25</v>
      </c>
      <c r="D37" s="98">
        <v>45.8</v>
      </c>
      <c r="E37" s="40"/>
      <c r="F37" s="41"/>
      <c r="G37" s="42"/>
    </row>
    <row r="38" spans="1:8" s="61" customFormat="1" ht="45">
      <c r="A38" s="36" t="s">
        <v>659</v>
      </c>
      <c r="B38" s="96" t="s">
        <v>41</v>
      </c>
      <c r="C38" s="97" t="s">
        <v>26</v>
      </c>
      <c r="D38" s="98">
        <v>0.45</v>
      </c>
      <c r="E38" s="40"/>
      <c r="F38" s="41"/>
      <c r="G38" s="42"/>
    </row>
    <row r="39" spans="1:8" s="29" customFormat="1" ht="45">
      <c r="A39" s="36" t="s">
        <v>660</v>
      </c>
      <c r="B39" s="96" t="s">
        <v>278</v>
      </c>
      <c r="C39" s="97" t="s">
        <v>26</v>
      </c>
      <c r="D39" s="98">
        <v>8.68</v>
      </c>
      <c r="E39" s="40"/>
      <c r="F39" s="41"/>
      <c r="G39" s="42"/>
    </row>
    <row r="40" spans="1:8" s="29" customFormat="1" ht="56.25">
      <c r="A40" s="36" t="s">
        <v>661</v>
      </c>
      <c r="B40" s="96" t="s">
        <v>435</v>
      </c>
      <c r="C40" s="97" t="s">
        <v>25</v>
      </c>
      <c r="D40" s="98">
        <v>95.82</v>
      </c>
      <c r="E40" s="40"/>
      <c r="F40" s="43"/>
      <c r="G40" s="42"/>
      <c r="H40" s="63"/>
    </row>
    <row r="41" spans="1:8" s="61" customFormat="1" ht="45">
      <c r="A41" s="36" t="s">
        <v>662</v>
      </c>
      <c r="B41" s="96" t="s">
        <v>42</v>
      </c>
      <c r="C41" s="97" t="s">
        <v>43</v>
      </c>
      <c r="D41" s="98">
        <v>274.72000000000003</v>
      </c>
      <c r="E41" s="40"/>
      <c r="F41" s="41"/>
      <c r="G41" s="42"/>
    </row>
    <row r="42" spans="1:8" s="29" customFormat="1" ht="33.75">
      <c r="A42" s="36" t="s">
        <v>663</v>
      </c>
      <c r="B42" s="96" t="s">
        <v>31</v>
      </c>
      <c r="C42" s="97" t="s">
        <v>26</v>
      </c>
      <c r="D42" s="98">
        <v>137.36000000000001</v>
      </c>
      <c r="E42" s="40"/>
      <c r="F42" s="41"/>
      <c r="G42" s="42"/>
    </row>
    <row r="43" spans="1:8" s="29" customFormat="1" ht="33.75">
      <c r="A43" s="36" t="s">
        <v>664</v>
      </c>
      <c r="B43" s="96" t="s">
        <v>32</v>
      </c>
      <c r="C43" s="97" t="s">
        <v>28</v>
      </c>
      <c r="D43" s="98">
        <v>1648.32</v>
      </c>
      <c r="E43" s="40"/>
      <c r="F43" s="41"/>
      <c r="G43" s="42"/>
    </row>
    <row r="44" spans="1:8">
      <c r="A44" s="30" t="s">
        <v>166</v>
      </c>
      <c r="B44" s="31" t="s">
        <v>419</v>
      </c>
      <c r="C44" s="32"/>
      <c r="D44" s="33"/>
      <c r="E44" s="34"/>
      <c r="F44" s="35"/>
      <c r="G44" s="34">
        <f>ROUND(SUM(G45,G51,G61,G77),2)</f>
        <v>0</v>
      </c>
    </row>
    <row r="45" spans="1:8" s="29" customFormat="1">
      <c r="A45" s="78" t="s">
        <v>167</v>
      </c>
      <c r="B45" s="79" t="s">
        <v>46</v>
      </c>
      <c r="C45" s="80"/>
      <c r="D45" s="81"/>
      <c r="E45" s="82"/>
      <c r="F45" s="83"/>
      <c r="G45" s="82">
        <f>ROUND(SUM(G46:G50),2)</f>
        <v>0</v>
      </c>
    </row>
    <row r="46" spans="1:8" s="29" customFormat="1" ht="33.75">
      <c r="A46" s="36" t="s">
        <v>665</v>
      </c>
      <c r="B46" s="96" t="s">
        <v>48</v>
      </c>
      <c r="C46" s="97" t="s">
        <v>25</v>
      </c>
      <c r="D46" s="98">
        <v>27.17</v>
      </c>
      <c r="E46" s="40"/>
      <c r="F46" s="41"/>
      <c r="G46" s="42"/>
    </row>
    <row r="47" spans="1:8" s="29" customFormat="1" ht="45">
      <c r="A47" s="36" t="s">
        <v>667</v>
      </c>
      <c r="B47" s="96" t="s">
        <v>47</v>
      </c>
      <c r="C47" s="97" t="s">
        <v>26</v>
      </c>
      <c r="D47" s="98">
        <v>33.94</v>
      </c>
      <c r="E47" s="40"/>
      <c r="F47" s="41"/>
      <c r="G47" s="42"/>
    </row>
    <row r="48" spans="1:8" s="29" customFormat="1" ht="56.25">
      <c r="A48" s="36" t="s">
        <v>666</v>
      </c>
      <c r="B48" s="96" t="s">
        <v>49</v>
      </c>
      <c r="C48" s="97" t="s">
        <v>26</v>
      </c>
      <c r="D48" s="98">
        <v>25.31</v>
      </c>
      <c r="E48" s="40"/>
      <c r="F48" s="41"/>
      <c r="G48" s="42"/>
    </row>
    <row r="49" spans="1:8" s="29" customFormat="1" ht="33.75">
      <c r="A49" s="36" t="s">
        <v>670</v>
      </c>
      <c r="B49" s="96" t="s">
        <v>31</v>
      </c>
      <c r="C49" s="97" t="s">
        <v>26</v>
      </c>
      <c r="D49" s="98">
        <f>D47</f>
        <v>33.94</v>
      </c>
      <c r="E49" s="40"/>
      <c r="F49" s="41"/>
      <c r="G49" s="42"/>
    </row>
    <row r="50" spans="1:8" s="29" customFormat="1" ht="33.75">
      <c r="A50" s="36" t="s">
        <v>671</v>
      </c>
      <c r="B50" s="96" t="s">
        <v>32</v>
      </c>
      <c r="C50" s="97" t="s">
        <v>28</v>
      </c>
      <c r="D50" s="98">
        <v>407.28</v>
      </c>
      <c r="E50" s="40"/>
      <c r="F50" s="41"/>
      <c r="G50" s="42"/>
    </row>
    <row r="51" spans="1:8" s="29" customFormat="1">
      <c r="A51" s="78" t="s">
        <v>168</v>
      </c>
      <c r="B51" s="79" t="s">
        <v>56</v>
      </c>
      <c r="C51" s="80"/>
      <c r="D51" s="81"/>
      <c r="E51" s="82"/>
      <c r="F51" s="83"/>
      <c r="G51" s="82">
        <f>ROUND(SUM(G52:G60),2)</f>
        <v>0</v>
      </c>
    </row>
    <row r="52" spans="1:8" s="29" customFormat="1" ht="33.75">
      <c r="A52" s="36" t="s">
        <v>672</v>
      </c>
      <c r="B52" s="96" t="s">
        <v>50</v>
      </c>
      <c r="C52" s="97" t="s">
        <v>25</v>
      </c>
      <c r="D52" s="98">
        <v>27.17</v>
      </c>
      <c r="E52" s="40"/>
      <c r="F52" s="41"/>
      <c r="G52" s="42"/>
    </row>
    <row r="53" spans="1:8" s="29" customFormat="1" ht="33.75">
      <c r="A53" s="36" t="s">
        <v>673</v>
      </c>
      <c r="B53" s="96" t="s">
        <v>57</v>
      </c>
      <c r="C53" s="97" t="s">
        <v>25</v>
      </c>
      <c r="D53" s="98">
        <v>29.65</v>
      </c>
      <c r="E53" s="40"/>
      <c r="F53" s="41"/>
      <c r="G53" s="42"/>
    </row>
    <row r="54" spans="1:8" s="29" customFormat="1" ht="33.75">
      <c r="A54" s="36" t="s">
        <v>674</v>
      </c>
      <c r="B54" s="96" t="s">
        <v>53</v>
      </c>
      <c r="C54" s="97" t="s">
        <v>52</v>
      </c>
      <c r="D54" s="98">
        <v>421.93</v>
      </c>
      <c r="E54" s="40"/>
      <c r="F54" s="41"/>
      <c r="G54" s="42"/>
    </row>
    <row r="55" spans="1:8" s="29" customFormat="1" ht="33.75">
      <c r="A55" s="36" t="s">
        <v>675</v>
      </c>
      <c r="B55" s="96" t="s">
        <v>433</v>
      </c>
      <c r="C55" s="97" t="s">
        <v>58</v>
      </c>
      <c r="D55" s="98">
        <v>4.5</v>
      </c>
      <c r="E55" s="40"/>
      <c r="F55" s="41"/>
      <c r="G55" s="42"/>
    </row>
    <row r="56" spans="1:8" s="29" customFormat="1" ht="22.5">
      <c r="A56" s="36" t="s">
        <v>676</v>
      </c>
      <c r="B56" s="96" t="s">
        <v>54</v>
      </c>
      <c r="C56" s="97" t="s">
        <v>26</v>
      </c>
      <c r="D56" s="98">
        <v>5.23</v>
      </c>
      <c r="E56" s="40"/>
      <c r="F56" s="41"/>
      <c r="G56" s="42"/>
    </row>
    <row r="57" spans="1:8" s="29" customFormat="1" ht="22.5">
      <c r="A57" s="36" t="s">
        <v>677</v>
      </c>
      <c r="B57" s="96" t="s">
        <v>59</v>
      </c>
      <c r="C57" s="97" t="s">
        <v>26</v>
      </c>
      <c r="D57" s="98">
        <v>0.25</v>
      </c>
      <c r="E57" s="40"/>
      <c r="F57" s="41"/>
      <c r="G57" s="42"/>
    </row>
    <row r="58" spans="1:8" s="29" customFormat="1" ht="45">
      <c r="A58" s="36" t="s">
        <v>678</v>
      </c>
      <c r="B58" s="96" t="s">
        <v>61</v>
      </c>
      <c r="C58" s="97" t="s">
        <v>27</v>
      </c>
      <c r="D58" s="98">
        <v>28</v>
      </c>
      <c r="E58" s="40"/>
      <c r="F58" s="43"/>
      <c r="G58" s="62"/>
    </row>
    <row r="59" spans="1:8" s="29" customFormat="1" ht="33.75">
      <c r="A59" s="36" t="s">
        <v>679</v>
      </c>
      <c r="B59" s="96" t="s">
        <v>62</v>
      </c>
      <c r="C59" s="97" t="s">
        <v>27</v>
      </c>
      <c r="D59" s="98">
        <v>7</v>
      </c>
      <c r="E59" s="40"/>
      <c r="F59" s="43"/>
      <c r="G59" s="62"/>
    </row>
    <row r="60" spans="1:8" s="29" customFormat="1" ht="22.5">
      <c r="A60" s="36" t="s">
        <v>680</v>
      </c>
      <c r="B60" s="96" t="s">
        <v>60</v>
      </c>
      <c r="C60" s="97" t="s">
        <v>26</v>
      </c>
      <c r="D60" s="98">
        <v>0.05</v>
      </c>
      <c r="E60" s="40"/>
      <c r="F60" s="43"/>
      <c r="G60" s="62"/>
    </row>
    <row r="61" spans="1:8" s="29" customFormat="1">
      <c r="A61" s="78" t="s">
        <v>169</v>
      </c>
      <c r="B61" s="79" t="s">
        <v>64</v>
      </c>
      <c r="C61" s="80"/>
      <c r="D61" s="81"/>
      <c r="E61" s="82"/>
      <c r="F61" s="83"/>
      <c r="G61" s="82">
        <f>ROUND(SUM(G62:G76),2)</f>
        <v>0</v>
      </c>
    </row>
    <row r="62" spans="1:8" s="29" customFormat="1" ht="45">
      <c r="A62" s="36" t="s">
        <v>681</v>
      </c>
      <c r="B62" s="96" t="s">
        <v>434</v>
      </c>
      <c r="C62" s="97" t="s">
        <v>52</v>
      </c>
      <c r="D62" s="98">
        <v>3464.8</v>
      </c>
      <c r="E62" s="40"/>
      <c r="F62" s="43"/>
      <c r="G62" s="42"/>
      <c r="H62" s="63"/>
    </row>
    <row r="63" spans="1:8" s="29" customFormat="1" ht="45">
      <c r="A63" s="36" t="s">
        <v>682</v>
      </c>
      <c r="B63" s="96" t="s">
        <v>493</v>
      </c>
      <c r="C63" s="97" t="s">
        <v>52</v>
      </c>
      <c r="D63" s="98">
        <v>964.87</v>
      </c>
      <c r="E63" s="40"/>
      <c r="F63" s="43"/>
      <c r="G63" s="42"/>
      <c r="H63" s="63"/>
    </row>
    <row r="64" spans="1:8" s="29" customFormat="1" ht="33.75">
      <c r="A64" s="36" t="s">
        <v>683</v>
      </c>
      <c r="B64" s="96" t="s">
        <v>436</v>
      </c>
      <c r="C64" s="97" t="s">
        <v>52</v>
      </c>
      <c r="D64" s="98">
        <v>4429.67</v>
      </c>
      <c r="E64" s="40"/>
      <c r="F64" s="43"/>
      <c r="G64" s="42"/>
      <c r="H64" s="63"/>
    </row>
    <row r="65" spans="1:8" s="29" customFormat="1" ht="45">
      <c r="A65" s="36" t="s">
        <v>684</v>
      </c>
      <c r="B65" s="96" t="s">
        <v>437</v>
      </c>
      <c r="C65" s="97" t="s">
        <v>52</v>
      </c>
      <c r="D65" s="98">
        <v>8859.34</v>
      </c>
      <c r="E65" s="40"/>
      <c r="F65" s="43"/>
      <c r="G65" s="42"/>
      <c r="H65" s="63"/>
    </row>
    <row r="66" spans="1:8" s="29" customFormat="1" ht="78.75">
      <c r="A66" s="36" t="s">
        <v>685</v>
      </c>
      <c r="B66" s="96" t="s">
        <v>438</v>
      </c>
      <c r="C66" s="97" t="s">
        <v>27</v>
      </c>
      <c r="D66" s="98">
        <v>91</v>
      </c>
      <c r="E66" s="40"/>
      <c r="F66" s="43"/>
      <c r="G66" s="62"/>
    </row>
    <row r="67" spans="1:8" s="29" customFormat="1" ht="56.25">
      <c r="A67" s="36" t="s">
        <v>686</v>
      </c>
      <c r="B67" s="96" t="s">
        <v>439</v>
      </c>
      <c r="C67" s="97" t="s">
        <v>52</v>
      </c>
      <c r="D67" s="98">
        <v>159.21</v>
      </c>
      <c r="E67" s="40"/>
      <c r="F67" s="43"/>
      <c r="G67" s="42"/>
    </row>
    <row r="68" spans="1:8" s="29" customFormat="1" ht="90">
      <c r="A68" s="36" t="s">
        <v>687</v>
      </c>
      <c r="B68" s="96" t="s">
        <v>440</v>
      </c>
      <c r="C68" s="97" t="s">
        <v>27</v>
      </c>
      <c r="D68" s="98">
        <v>4</v>
      </c>
      <c r="E68" s="40"/>
      <c r="F68" s="43"/>
      <c r="G68" s="62"/>
    </row>
    <row r="69" spans="1:8" s="29" customFormat="1" ht="78.75">
      <c r="A69" s="36" t="s">
        <v>688</v>
      </c>
      <c r="B69" s="96" t="s">
        <v>444</v>
      </c>
      <c r="C69" s="97" t="s">
        <v>27</v>
      </c>
      <c r="D69" s="98">
        <v>16</v>
      </c>
      <c r="E69" s="40"/>
      <c r="F69" s="43"/>
      <c r="G69" s="62"/>
    </row>
    <row r="70" spans="1:8" s="29" customFormat="1" ht="78.75">
      <c r="A70" s="36" t="s">
        <v>689</v>
      </c>
      <c r="B70" s="96" t="s">
        <v>443</v>
      </c>
      <c r="C70" s="97" t="s">
        <v>27</v>
      </c>
      <c r="D70" s="98">
        <v>16</v>
      </c>
      <c r="E70" s="40"/>
      <c r="F70" s="43"/>
      <c r="G70" s="62"/>
    </row>
    <row r="71" spans="1:8" s="29" customFormat="1" ht="112.5">
      <c r="A71" s="36" t="s">
        <v>690</v>
      </c>
      <c r="B71" s="96" t="s">
        <v>442</v>
      </c>
      <c r="C71" s="97" t="s">
        <v>27</v>
      </c>
      <c r="D71" s="98">
        <v>7</v>
      </c>
      <c r="E71" s="40"/>
      <c r="F71" s="43"/>
      <c r="G71" s="62"/>
    </row>
    <row r="72" spans="1:8" s="29" customFormat="1" ht="67.5">
      <c r="A72" s="36" t="s">
        <v>691</v>
      </c>
      <c r="B72" s="96" t="s">
        <v>441</v>
      </c>
      <c r="C72" s="97" t="s">
        <v>52</v>
      </c>
      <c r="D72" s="98">
        <v>1612.17</v>
      </c>
      <c r="E72" s="40"/>
      <c r="F72" s="43"/>
      <c r="G72" s="62"/>
    </row>
    <row r="73" spans="1:8" s="29" customFormat="1" ht="22.5">
      <c r="A73" s="36" t="s">
        <v>692</v>
      </c>
      <c r="B73" s="96" t="s">
        <v>445</v>
      </c>
      <c r="C73" s="97" t="s">
        <v>27</v>
      </c>
      <c r="D73" s="98">
        <v>264</v>
      </c>
      <c r="E73" s="40"/>
      <c r="F73" s="43"/>
      <c r="G73" s="62"/>
    </row>
    <row r="74" spans="1:8" s="29" customFormat="1" ht="56.25">
      <c r="A74" s="36" t="s">
        <v>693</v>
      </c>
      <c r="B74" s="96" t="s">
        <v>446</v>
      </c>
      <c r="C74" s="97" t="s">
        <v>58</v>
      </c>
      <c r="D74" s="98">
        <v>253.11</v>
      </c>
      <c r="E74" s="40"/>
      <c r="F74" s="43"/>
      <c r="G74" s="62"/>
    </row>
    <row r="75" spans="1:8" s="29" customFormat="1" ht="56.25">
      <c r="A75" s="36" t="s">
        <v>694</v>
      </c>
      <c r="B75" s="96" t="s">
        <v>447</v>
      </c>
      <c r="C75" s="97" t="s">
        <v>58</v>
      </c>
      <c r="D75" s="98">
        <v>228.75</v>
      </c>
      <c r="E75" s="40"/>
      <c r="F75" s="43"/>
      <c r="G75" s="62"/>
    </row>
    <row r="76" spans="1:8" s="29" customFormat="1" ht="33.75">
      <c r="A76" s="36" t="s">
        <v>695</v>
      </c>
      <c r="B76" s="96" t="s">
        <v>575</v>
      </c>
      <c r="C76" s="97" t="s">
        <v>58</v>
      </c>
      <c r="D76" s="98">
        <v>65</v>
      </c>
      <c r="E76" s="40"/>
      <c r="F76" s="43"/>
      <c r="G76" s="62"/>
    </row>
    <row r="77" spans="1:8" s="29" customFormat="1">
      <c r="A77" s="78" t="s">
        <v>170</v>
      </c>
      <c r="B77" s="79" t="s">
        <v>65</v>
      </c>
      <c r="C77" s="80"/>
      <c r="D77" s="81"/>
      <c r="E77" s="82"/>
      <c r="F77" s="83"/>
      <c r="G77" s="82">
        <f>ROUND(SUM(G78:G85),2)</f>
        <v>0</v>
      </c>
    </row>
    <row r="78" spans="1:8" s="29" customFormat="1" ht="67.5">
      <c r="A78" s="36" t="s">
        <v>696</v>
      </c>
      <c r="B78" s="96" t="s">
        <v>379</v>
      </c>
      <c r="C78" s="97" t="s">
        <v>25</v>
      </c>
      <c r="D78" s="98">
        <v>745.21</v>
      </c>
      <c r="E78" s="40"/>
      <c r="F78" s="43"/>
      <c r="G78" s="42"/>
    </row>
    <row r="79" spans="1:8" s="29" customFormat="1" ht="56.25">
      <c r="A79" s="36" t="s">
        <v>697</v>
      </c>
      <c r="B79" s="96" t="s">
        <v>526</v>
      </c>
      <c r="C79" s="97" t="s">
        <v>25</v>
      </c>
      <c r="D79" s="98">
        <v>745.21</v>
      </c>
      <c r="E79" s="40"/>
      <c r="F79" s="43"/>
      <c r="G79" s="42"/>
    </row>
    <row r="80" spans="1:8" s="29" customFormat="1" ht="45">
      <c r="A80" s="36" t="s">
        <v>698</v>
      </c>
      <c r="B80" s="96" t="s">
        <v>527</v>
      </c>
      <c r="C80" s="97" t="s">
        <v>58</v>
      </c>
      <c r="D80" s="98">
        <v>11.98</v>
      </c>
      <c r="E80" s="40"/>
      <c r="F80" s="43"/>
      <c r="G80" s="42"/>
    </row>
    <row r="81" spans="1:7" s="29" customFormat="1" ht="33.75">
      <c r="A81" s="36" t="s">
        <v>699</v>
      </c>
      <c r="B81" s="96" t="s">
        <v>528</v>
      </c>
      <c r="C81" s="97" t="s">
        <v>58</v>
      </c>
      <c r="D81" s="98">
        <v>11.98</v>
      </c>
      <c r="E81" s="40"/>
      <c r="F81" s="43"/>
      <c r="G81" s="42"/>
    </row>
    <row r="82" spans="1:7" s="29" customFormat="1" ht="33.75">
      <c r="A82" s="36" t="s">
        <v>700</v>
      </c>
      <c r="B82" s="96" t="s">
        <v>529</v>
      </c>
      <c r="C82" s="97" t="s">
        <v>58</v>
      </c>
      <c r="D82" s="98">
        <v>29.2</v>
      </c>
      <c r="E82" s="40"/>
      <c r="F82" s="43"/>
      <c r="G82" s="42"/>
    </row>
    <row r="83" spans="1:7" s="29" customFormat="1" ht="45">
      <c r="A83" s="36" t="s">
        <v>701</v>
      </c>
      <c r="B83" s="96" t="s">
        <v>530</v>
      </c>
      <c r="C83" s="97" t="s">
        <v>58</v>
      </c>
      <c r="D83" s="98">
        <v>29.2</v>
      </c>
      <c r="E83" s="40"/>
      <c r="F83" s="43"/>
      <c r="G83" s="42"/>
    </row>
    <row r="84" spans="1:7" s="29" customFormat="1" ht="33.75">
      <c r="A84" s="36" t="s">
        <v>702</v>
      </c>
      <c r="B84" s="96" t="s">
        <v>531</v>
      </c>
      <c r="C84" s="97" t="s">
        <v>58</v>
      </c>
      <c r="D84" s="98">
        <v>29.2</v>
      </c>
      <c r="E84" s="40"/>
      <c r="F84" s="43"/>
      <c r="G84" s="42"/>
    </row>
    <row r="85" spans="1:7" s="29" customFormat="1" ht="33.75">
      <c r="A85" s="36" t="s">
        <v>703</v>
      </c>
      <c r="B85" s="96" t="s">
        <v>532</v>
      </c>
      <c r="C85" s="97" t="s">
        <v>58</v>
      </c>
      <c r="D85" s="98">
        <v>6.85</v>
      </c>
      <c r="E85" s="40"/>
      <c r="F85" s="43"/>
      <c r="G85" s="42"/>
    </row>
    <row r="86" spans="1:7" s="29" customFormat="1">
      <c r="A86" s="30" t="s">
        <v>171</v>
      </c>
      <c r="B86" s="31" t="s">
        <v>385</v>
      </c>
      <c r="C86" s="32"/>
      <c r="D86" s="33"/>
      <c r="E86" s="34"/>
      <c r="F86" s="35"/>
      <c r="G86" s="34">
        <f>ROUND(SUM(G87,G99,G111),2)</f>
        <v>0</v>
      </c>
    </row>
    <row r="87" spans="1:7" s="29" customFormat="1">
      <c r="A87" s="78" t="s">
        <v>398</v>
      </c>
      <c r="B87" s="79" t="s">
        <v>384</v>
      </c>
      <c r="C87" s="80"/>
      <c r="D87" s="81"/>
      <c r="E87" s="82"/>
      <c r="F87" s="83"/>
      <c r="G87" s="82">
        <f>ROUND(SUM(G88:G98),2)</f>
        <v>0</v>
      </c>
    </row>
    <row r="88" spans="1:7" s="29" customFormat="1" ht="33.75">
      <c r="A88" s="36" t="s">
        <v>704</v>
      </c>
      <c r="B88" s="96" t="s">
        <v>83</v>
      </c>
      <c r="C88" s="97" t="s">
        <v>25</v>
      </c>
      <c r="D88" s="98">
        <v>115.51</v>
      </c>
      <c r="E88" s="40"/>
      <c r="F88" s="43"/>
      <c r="G88" s="42"/>
    </row>
    <row r="89" spans="1:7" s="29" customFormat="1" ht="33.75">
      <c r="A89" s="36" t="s">
        <v>669</v>
      </c>
      <c r="B89" s="96" t="s">
        <v>53</v>
      </c>
      <c r="C89" s="97" t="s">
        <v>52</v>
      </c>
      <c r="D89" s="98">
        <v>605.91999999999996</v>
      </c>
      <c r="E89" s="40"/>
      <c r="F89" s="43"/>
      <c r="G89" s="42"/>
    </row>
    <row r="90" spans="1:7" s="29" customFormat="1" ht="33.75">
      <c r="A90" s="36" t="s">
        <v>705</v>
      </c>
      <c r="B90" s="96" t="s">
        <v>433</v>
      </c>
      <c r="C90" s="97" t="s">
        <v>58</v>
      </c>
      <c r="D90" s="98">
        <v>58.63</v>
      </c>
      <c r="E90" s="40"/>
      <c r="F90" s="43"/>
      <c r="G90" s="42"/>
    </row>
    <row r="91" spans="1:7" s="29" customFormat="1" ht="33.75">
      <c r="A91" s="36" t="s">
        <v>706</v>
      </c>
      <c r="B91" s="96" t="s">
        <v>545</v>
      </c>
      <c r="C91" s="97" t="s">
        <v>58</v>
      </c>
      <c r="D91" s="98">
        <v>39.090000000000003</v>
      </c>
      <c r="E91" s="40"/>
      <c r="F91" s="43"/>
      <c r="G91" s="42"/>
    </row>
    <row r="92" spans="1:7" s="29" customFormat="1" ht="22.5">
      <c r="A92" s="36" t="s">
        <v>707</v>
      </c>
      <c r="B92" s="96" t="s">
        <v>59</v>
      </c>
      <c r="C92" s="97" t="s">
        <v>26</v>
      </c>
      <c r="D92" s="98">
        <v>6.63</v>
      </c>
      <c r="E92" s="40"/>
      <c r="F92" s="43"/>
      <c r="G92" s="42"/>
    </row>
    <row r="93" spans="1:7" s="29" customFormat="1" ht="45">
      <c r="A93" s="36" t="s">
        <v>708</v>
      </c>
      <c r="B93" s="96" t="s">
        <v>546</v>
      </c>
      <c r="C93" s="97" t="s">
        <v>25</v>
      </c>
      <c r="D93" s="98">
        <v>139.31</v>
      </c>
      <c r="E93" s="40"/>
      <c r="F93" s="43"/>
      <c r="G93" s="42"/>
    </row>
    <row r="94" spans="1:7" s="29" customFormat="1" ht="33.75">
      <c r="A94" s="36" t="s">
        <v>709</v>
      </c>
      <c r="B94" s="96" t="s">
        <v>383</v>
      </c>
      <c r="C94" s="97" t="s">
        <v>25</v>
      </c>
      <c r="D94" s="98">
        <v>75.900000000000006</v>
      </c>
      <c r="E94" s="40"/>
      <c r="F94" s="41"/>
      <c r="G94" s="42"/>
    </row>
    <row r="95" spans="1:7" s="29" customFormat="1" ht="56.25">
      <c r="A95" s="36" t="s">
        <v>710</v>
      </c>
      <c r="B95" s="96" t="s">
        <v>547</v>
      </c>
      <c r="C95" s="97" t="s">
        <v>25</v>
      </c>
      <c r="D95" s="98">
        <v>47.15</v>
      </c>
      <c r="E95" s="40"/>
      <c r="F95" s="43"/>
      <c r="G95" s="42"/>
    </row>
    <row r="96" spans="1:7" s="29" customFormat="1" ht="90">
      <c r="A96" s="36" t="s">
        <v>711</v>
      </c>
      <c r="B96" s="96" t="s">
        <v>382</v>
      </c>
      <c r="C96" s="97" t="s">
        <v>25</v>
      </c>
      <c r="D96" s="98">
        <v>253.94</v>
      </c>
      <c r="E96" s="40"/>
      <c r="F96" s="41"/>
      <c r="G96" s="42"/>
    </row>
    <row r="97" spans="1:7" s="29" customFormat="1" ht="90">
      <c r="A97" s="36" t="s">
        <v>712</v>
      </c>
      <c r="B97" s="96" t="s">
        <v>381</v>
      </c>
      <c r="C97" s="97" t="s">
        <v>25</v>
      </c>
      <c r="D97" s="98">
        <v>29.65</v>
      </c>
      <c r="E97" s="40"/>
      <c r="F97" s="41"/>
      <c r="G97" s="42"/>
    </row>
    <row r="98" spans="1:7" s="29" customFormat="1" ht="45">
      <c r="A98" s="36" t="s">
        <v>713</v>
      </c>
      <c r="B98" s="96" t="s">
        <v>380</v>
      </c>
      <c r="C98" s="97" t="s">
        <v>25</v>
      </c>
      <c r="D98" s="98">
        <v>36.54</v>
      </c>
      <c r="E98" s="40"/>
      <c r="F98" s="88"/>
      <c r="G98" s="42"/>
    </row>
    <row r="99" spans="1:7" s="29" customFormat="1">
      <c r="A99" s="78" t="s">
        <v>399</v>
      </c>
      <c r="B99" s="79" t="s">
        <v>51</v>
      </c>
      <c r="C99" s="80"/>
      <c r="D99" s="81"/>
      <c r="E99" s="82"/>
      <c r="F99" s="83"/>
      <c r="G99" s="82">
        <f>ROUND(SUM(G100:G110),2)</f>
        <v>0</v>
      </c>
    </row>
    <row r="100" spans="1:7" s="61" customFormat="1" ht="56.25">
      <c r="A100" s="36" t="s">
        <v>714</v>
      </c>
      <c r="B100" s="96" t="s">
        <v>537</v>
      </c>
      <c r="C100" s="97" t="s">
        <v>27</v>
      </c>
      <c r="D100" s="98">
        <v>195</v>
      </c>
      <c r="E100" s="40"/>
      <c r="F100" s="43"/>
      <c r="G100" s="42"/>
    </row>
    <row r="101" spans="1:7" s="29" customFormat="1" ht="45">
      <c r="A101" s="36" t="s">
        <v>715</v>
      </c>
      <c r="B101" s="96" t="s">
        <v>539</v>
      </c>
      <c r="C101" s="97" t="s">
        <v>25</v>
      </c>
      <c r="D101" s="98">
        <v>6.36</v>
      </c>
      <c r="E101" s="40"/>
      <c r="F101" s="43"/>
      <c r="G101" s="42"/>
    </row>
    <row r="102" spans="1:7" s="29" customFormat="1" ht="45">
      <c r="A102" s="36" t="s">
        <v>716</v>
      </c>
      <c r="B102" s="96" t="s">
        <v>538</v>
      </c>
      <c r="C102" s="97" t="s">
        <v>25</v>
      </c>
      <c r="D102" s="98">
        <v>43.07</v>
      </c>
      <c r="E102" s="40"/>
      <c r="F102" s="41"/>
      <c r="G102" s="42"/>
    </row>
    <row r="103" spans="1:7" s="29" customFormat="1" ht="33.75">
      <c r="A103" s="36" t="s">
        <v>717</v>
      </c>
      <c r="B103" s="96" t="s">
        <v>541</v>
      </c>
      <c r="C103" s="97" t="s">
        <v>52</v>
      </c>
      <c r="D103" s="98">
        <v>261.05</v>
      </c>
      <c r="E103" s="40"/>
      <c r="F103" s="43"/>
      <c r="G103" s="42"/>
    </row>
    <row r="104" spans="1:7" s="29" customFormat="1" ht="33.75">
      <c r="A104" s="36" t="s">
        <v>718</v>
      </c>
      <c r="B104" s="96" t="s">
        <v>540</v>
      </c>
      <c r="C104" s="97" t="s">
        <v>25</v>
      </c>
      <c r="D104" s="98">
        <v>43.07</v>
      </c>
      <c r="E104" s="40"/>
      <c r="F104" s="43"/>
      <c r="G104" s="42"/>
    </row>
    <row r="105" spans="1:7" s="29" customFormat="1" ht="45">
      <c r="A105" s="36" t="s">
        <v>719</v>
      </c>
      <c r="B105" s="96" t="s">
        <v>542</v>
      </c>
      <c r="C105" s="97" t="s">
        <v>26</v>
      </c>
      <c r="D105" s="98">
        <v>4.3099999999999996</v>
      </c>
      <c r="E105" s="40"/>
      <c r="F105" s="43"/>
      <c r="G105" s="42"/>
    </row>
    <row r="106" spans="1:7" s="29" customFormat="1" ht="22.5">
      <c r="A106" s="36" t="s">
        <v>720</v>
      </c>
      <c r="B106" s="96" t="s">
        <v>544</v>
      </c>
      <c r="C106" s="97" t="s">
        <v>25</v>
      </c>
      <c r="D106" s="98">
        <v>43.07</v>
      </c>
      <c r="E106" s="40"/>
      <c r="F106" s="41"/>
      <c r="G106" s="42"/>
    </row>
    <row r="107" spans="1:7" s="29" customFormat="1" ht="45">
      <c r="A107" s="36" t="s">
        <v>721</v>
      </c>
      <c r="B107" s="96" t="s">
        <v>543</v>
      </c>
      <c r="C107" s="97" t="s">
        <v>25</v>
      </c>
      <c r="D107" s="98">
        <v>92.5</v>
      </c>
      <c r="E107" s="40"/>
      <c r="F107" s="41"/>
      <c r="G107" s="42"/>
    </row>
    <row r="108" spans="1:7" s="29" customFormat="1" ht="56.25">
      <c r="A108" s="36" t="s">
        <v>722</v>
      </c>
      <c r="B108" s="96" t="s">
        <v>572</v>
      </c>
      <c r="C108" s="97" t="s">
        <v>26</v>
      </c>
      <c r="D108" s="98">
        <v>4.3099999999999996</v>
      </c>
      <c r="E108" s="40"/>
      <c r="F108" s="41"/>
      <c r="G108" s="42"/>
    </row>
    <row r="109" spans="1:7" s="29" customFormat="1" ht="45">
      <c r="A109" s="36" t="s">
        <v>723</v>
      </c>
      <c r="B109" s="96" t="s">
        <v>573</v>
      </c>
      <c r="C109" s="97" t="s">
        <v>58</v>
      </c>
      <c r="D109" s="98">
        <v>26.5</v>
      </c>
      <c r="E109" s="40"/>
      <c r="F109" s="41"/>
      <c r="G109" s="42"/>
    </row>
    <row r="110" spans="1:7" s="29" customFormat="1" ht="90">
      <c r="A110" s="36" t="s">
        <v>724</v>
      </c>
      <c r="B110" s="96" t="s">
        <v>574</v>
      </c>
      <c r="C110" s="97" t="s">
        <v>25</v>
      </c>
      <c r="D110" s="98">
        <v>43.07</v>
      </c>
      <c r="E110" s="40"/>
      <c r="F110" s="41"/>
      <c r="G110" s="42"/>
    </row>
    <row r="111" spans="1:7" s="29" customFormat="1">
      <c r="A111" s="78" t="s">
        <v>577</v>
      </c>
      <c r="B111" s="79" t="s">
        <v>578</v>
      </c>
      <c r="C111" s="80"/>
      <c r="D111" s="81"/>
      <c r="E111" s="82"/>
      <c r="F111" s="83"/>
      <c r="G111" s="82">
        <f>ROUND(SUM(G112:G121),2)</f>
        <v>0</v>
      </c>
    </row>
    <row r="112" spans="1:7" s="61" customFormat="1" ht="45">
      <c r="A112" s="36" t="s">
        <v>725</v>
      </c>
      <c r="B112" s="96" t="s">
        <v>92</v>
      </c>
      <c r="C112" s="97" t="s">
        <v>26</v>
      </c>
      <c r="D112" s="98">
        <v>1.87</v>
      </c>
      <c r="E112" s="40"/>
      <c r="F112" s="41"/>
      <c r="G112" s="42"/>
    </row>
    <row r="113" spans="1:7" s="61" customFormat="1" ht="67.5">
      <c r="A113" s="36" t="s">
        <v>726</v>
      </c>
      <c r="B113" s="96" t="s">
        <v>584</v>
      </c>
      <c r="C113" s="97" t="s">
        <v>26</v>
      </c>
      <c r="D113" s="98">
        <v>1.73</v>
      </c>
      <c r="E113" s="40"/>
      <c r="F113" s="41"/>
      <c r="G113" s="42"/>
    </row>
    <row r="114" spans="1:7" s="99" customFormat="1" ht="45">
      <c r="A114" s="36" t="s">
        <v>727</v>
      </c>
      <c r="B114" s="96" t="s">
        <v>594</v>
      </c>
      <c r="C114" s="97" t="s">
        <v>27</v>
      </c>
      <c r="D114" s="98">
        <v>8</v>
      </c>
      <c r="E114" s="40"/>
      <c r="F114" s="41"/>
      <c r="G114" s="42"/>
    </row>
    <row r="115" spans="1:7" s="29" customFormat="1" ht="33.75">
      <c r="A115" s="36" t="s">
        <v>728</v>
      </c>
      <c r="B115" s="96" t="s">
        <v>53</v>
      </c>
      <c r="C115" s="97" t="s">
        <v>52</v>
      </c>
      <c r="D115" s="98">
        <v>32.93</v>
      </c>
      <c r="E115" s="40"/>
      <c r="F115" s="41"/>
      <c r="G115" s="42"/>
    </row>
    <row r="116" spans="1:7" s="61" customFormat="1" ht="45">
      <c r="A116" s="36" t="s">
        <v>729</v>
      </c>
      <c r="B116" s="96" t="s">
        <v>583</v>
      </c>
      <c r="C116" s="97" t="s">
        <v>27</v>
      </c>
      <c r="D116" s="98">
        <v>8</v>
      </c>
      <c r="E116" s="40"/>
      <c r="F116" s="41"/>
      <c r="G116" s="42"/>
    </row>
    <row r="117" spans="1:7" s="61" customFormat="1" ht="56.25">
      <c r="A117" s="36" t="s">
        <v>668</v>
      </c>
      <c r="B117" s="96" t="s">
        <v>582</v>
      </c>
      <c r="C117" s="97" t="s">
        <v>52</v>
      </c>
      <c r="D117" s="98">
        <v>275.26</v>
      </c>
      <c r="E117" s="40"/>
      <c r="F117" s="41"/>
      <c r="G117" s="42"/>
    </row>
    <row r="118" spans="1:7" s="61" customFormat="1" ht="67.5">
      <c r="A118" s="36" t="s">
        <v>730</v>
      </c>
      <c r="B118" s="96" t="s">
        <v>595</v>
      </c>
      <c r="C118" s="97" t="s">
        <v>25</v>
      </c>
      <c r="D118" s="98">
        <v>11.44</v>
      </c>
      <c r="E118" s="40"/>
      <c r="F118" s="41"/>
      <c r="G118" s="42"/>
    </row>
    <row r="119" spans="1:7" s="61" customFormat="1" ht="33.75">
      <c r="A119" s="36" t="s">
        <v>731</v>
      </c>
      <c r="B119" s="96" t="s">
        <v>581</v>
      </c>
      <c r="C119" s="97" t="s">
        <v>52</v>
      </c>
      <c r="D119" s="98">
        <v>275.26</v>
      </c>
      <c r="E119" s="40"/>
      <c r="F119" s="41"/>
      <c r="G119" s="42"/>
    </row>
    <row r="120" spans="1:7" s="61" customFormat="1" ht="56.25">
      <c r="A120" s="36" t="s">
        <v>732</v>
      </c>
      <c r="B120" s="96" t="s">
        <v>580</v>
      </c>
      <c r="C120" s="97" t="s">
        <v>25</v>
      </c>
      <c r="D120" s="98">
        <v>6.5</v>
      </c>
      <c r="E120" s="40"/>
      <c r="F120" s="41"/>
      <c r="G120" s="42"/>
    </row>
    <row r="121" spans="1:7" s="61" customFormat="1" ht="56.25">
      <c r="A121" s="36" t="s">
        <v>733</v>
      </c>
      <c r="B121" s="96" t="s">
        <v>579</v>
      </c>
      <c r="C121" s="97" t="s">
        <v>25</v>
      </c>
      <c r="D121" s="98">
        <v>30.33</v>
      </c>
      <c r="E121" s="40"/>
      <c r="F121" s="41"/>
      <c r="G121" s="42"/>
    </row>
    <row r="122" spans="1:7" s="29" customFormat="1">
      <c r="A122" s="30" t="s">
        <v>156</v>
      </c>
      <c r="B122" s="31" t="s">
        <v>397</v>
      </c>
      <c r="C122" s="32"/>
      <c r="D122" s="33"/>
      <c r="E122" s="34"/>
      <c r="F122" s="35"/>
      <c r="G122" s="34">
        <f>ROUND(SUM(G123,G129,G147,G158,),2)</f>
        <v>0</v>
      </c>
    </row>
    <row r="123" spans="1:7" s="29" customFormat="1">
      <c r="A123" s="78" t="s">
        <v>172</v>
      </c>
      <c r="B123" s="79" t="s">
        <v>396</v>
      </c>
      <c r="C123" s="80"/>
      <c r="D123" s="81"/>
      <c r="E123" s="82"/>
      <c r="F123" s="83"/>
      <c r="G123" s="82">
        <f>ROUND(SUM(G124:G128),2)</f>
        <v>0</v>
      </c>
    </row>
    <row r="124" spans="1:7" s="29" customFormat="1" ht="45">
      <c r="A124" s="36" t="s">
        <v>734</v>
      </c>
      <c r="B124" s="96" t="s">
        <v>556</v>
      </c>
      <c r="C124" s="97" t="s">
        <v>58</v>
      </c>
      <c r="D124" s="98">
        <v>197.36</v>
      </c>
      <c r="E124" s="40"/>
      <c r="F124" s="41"/>
      <c r="G124" s="42"/>
    </row>
    <row r="125" spans="1:7" s="29" customFormat="1" ht="22.5">
      <c r="A125" s="36" t="s">
        <v>735</v>
      </c>
      <c r="B125" s="96" t="s">
        <v>552</v>
      </c>
      <c r="C125" s="97" t="s">
        <v>58</v>
      </c>
      <c r="D125" s="98">
        <v>61.41</v>
      </c>
      <c r="E125" s="40"/>
      <c r="F125" s="41"/>
      <c r="G125" s="42"/>
    </row>
    <row r="126" spans="1:7" s="29" customFormat="1" ht="56.25">
      <c r="A126" s="36" t="s">
        <v>736</v>
      </c>
      <c r="B126" s="96" t="s">
        <v>557</v>
      </c>
      <c r="C126" s="97" t="s">
        <v>58</v>
      </c>
      <c r="D126" s="98">
        <v>58.99</v>
      </c>
      <c r="E126" s="40"/>
      <c r="F126" s="41"/>
      <c r="G126" s="42"/>
    </row>
    <row r="127" spans="1:7" s="29" customFormat="1" ht="33.75">
      <c r="A127" s="36" t="s">
        <v>737</v>
      </c>
      <c r="B127" s="96" t="s">
        <v>554</v>
      </c>
      <c r="C127" s="97" t="s">
        <v>58</v>
      </c>
      <c r="D127" s="98">
        <v>21.42</v>
      </c>
      <c r="E127" s="40"/>
      <c r="F127" s="41"/>
      <c r="G127" s="42"/>
    </row>
    <row r="128" spans="1:7" s="29" customFormat="1" ht="45">
      <c r="A128" s="36" t="s">
        <v>738</v>
      </c>
      <c r="B128" s="96" t="s">
        <v>555</v>
      </c>
      <c r="C128" s="97" t="s">
        <v>58</v>
      </c>
      <c r="D128" s="98">
        <v>19.66</v>
      </c>
      <c r="E128" s="40"/>
      <c r="F128" s="41"/>
      <c r="G128" s="42"/>
    </row>
    <row r="129" spans="1:7" s="29" customFormat="1">
      <c r="A129" s="78" t="s">
        <v>173</v>
      </c>
      <c r="B129" s="79" t="s">
        <v>395</v>
      </c>
      <c r="C129" s="80"/>
      <c r="D129" s="81"/>
      <c r="E129" s="82"/>
      <c r="F129" s="83"/>
      <c r="G129" s="82">
        <f>ROUND(SUM(G130:G146),2)</f>
        <v>0</v>
      </c>
    </row>
    <row r="130" spans="1:7" s="29" customFormat="1" ht="33.75">
      <c r="A130" s="36" t="s">
        <v>739</v>
      </c>
      <c r="B130" s="96" t="s">
        <v>268</v>
      </c>
      <c r="C130" s="97" t="s">
        <v>25</v>
      </c>
      <c r="D130" s="98">
        <v>808.57</v>
      </c>
      <c r="E130" s="40"/>
      <c r="F130" s="43"/>
      <c r="G130" s="42"/>
    </row>
    <row r="131" spans="1:7" s="29" customFormat="1" ht="45">
      <c r="A131" s="36" t="s">
        <v>740</v>
      </c>
      <c r="B131" s="96" t="s">
        <v>558</v>
      </c>
      <c r="C131" s="97" t="s">
        <v>25</v>
      </c>
      <c r="D131" s="98">
        <v>147.88999999999999</v>
      </c>
      <c r="E131" s="40"/>
      <c r="F131" s="43"/>
      <c r="G131" s="42"/>
    </row>
    <row r="132" spans="1:7" s="29" customFormat="1" ht="45">
      <c r="A132" s="36" t="s">
        <v>741</v>
      </c>
      <c r="B132" s="96" t="s">
        <v>559</v>
      </c>
      <c r="C132" s="97" t="s">
        <v>25</v>
      </c>
      <c r="D132" s="98">
        <v>498.53</v>
      </c>
      <c r="E132" s="40"/>
      <c r="F132" s="43"/>
      <c r="G132" s="42"/>
    </row>
    <row r="133" spans="1:7" s="29" customFormat="1" ht="45">
      <c r="A133" s="36" t="s">
        <v>742</v>
      </c>
      <c r="B133" s="96" t="s">
        <v>560</v>
      </c>
      <c r="C133" s="97" t="s">
        <v>25</v>
      </c>
      <c r="D133" s="98">
        <v>85.53</v>
      </c>
      <c r="E133" s="40"/>
      <c r="F133" s="43"/>
      <c r="G133" s="42"/>
    </row>
    <row r="134" spans="1:7" s="29" customFormat="1" ht="45">
      <c r="A134" s="36" t="s">
        <v>743</v>
      </c>
      <c r="B134" s="96" t="s">
        <v>561</v>
      </c>
      <c r="C134" s="97" t="s">
        <v>25</v>
      </c>
      <c r="D134" s="98">
        <v>76.62</v>
      </c>
      <c r="E134" s="40"/>
      <c r="F134" s="43"/>
      <c r="G134" s="42"/>
    </row>
    <row r="135" spans="1:7" s="29" customFormat="1" ht="33.75">
      <c r="A135" s="36" t="s">
        <v>744</v>
      </c>
      <c r="B135" s="96" t="s">
        <v>562</v>
      </c>
      <c r="C135" s="97" t="s">
        <v>25</v>
      </c>
      <c r="D135" s="98">
        <v>126.58</v>
      </c>
      <c r="E135" s="40"/>
      <c r="F135" s="41"/>
      <c r="G135" s="42"/>
    </row>
    <row r="136" spans="1:7" s="29" customFormat="1" ht="45">
      <c r="A136" s="36" t="s">
        <v>745</v>
      </c>
      <c r="B136" s="96" t="s">
        <v>563</v>
      </c>
      <c r="C136" s="97" t="s">
        <v>25</v>
      </c>
      <c r="D136" s="98">
        <v>126.58</v>
      </c>
      <c r="E136" s="40"/>
      <c r="F136" s="41"/>
      <c r="G136" s="42"/>
    </row>
    <row r="137" spans="1:7" s="29" customFormat="1" ht="45">
      <c r="A137" s="36" t="s">
        <v>746</v>
      </c>
      <c r="B137" s="96" t="s">
        <v>564</v>
      </c>
      <c r="C137" s="97" t="s">
        <v>25</v>
      </c>
      <c r="D137" s="98">
        <v>406</v>
      </c>
      <c r="E137" s="40"/>
      <c r="F137" s="41"/>
      <c r="G137" s="42"/>
    </row>
    <row r="138" spans="1:7" s="29" customFormat="1" ht="33.75">
      <c r="A138" s="36" t="s">
        <v>747</v>
      </c>
      <c r="B138" s="96" t="s">
        <v>565</v>
      </c>
      <c r="C138" s="97" t="s">
        <v>25</v>
      </c>
      <c r="D138" s="98">
        <v>21.31</v>
      </c>
      <c r="E138" s="40"/>
      <c r="F138" s="43"/>
      <c r="G138" s="42"/>
    </row>
    <row r="139" spans="1:7" s="29" customFormat="1" ht="56.25">
      <c r="A139" s="36" t="s">
        <v>748</v>
      </c>
      <c r="B139" s="96" t="s">
        <v>553</v>
      </c>
      <c r="C139" s="97" t="s">
        <v>25</v>
      </c>
      <c r="D139" s="98">
        <v>122.6</v>
      </c>
      <c r="E139" s="40"/>
      <c r="F139" s="41"/>
      <c r="G139" s="42"/>
    </row>
    <row r="140" spans="1:7" s="29" customFormat="1" ht="33.75">
      <c r="A140" s="36" t="s">
        <v>749</v>
      </c>
      <c r="B140" s="96" t="s">
        <v>567</v>
      </c>
      <c r="C140" s="97" t="s">
        <v>25</v>
      </c>
      <c r="D140" s="98">
        <v>17.27</v>
      </c>
      <c r="E140" s="40"/>
      <c r="F140" s="41"/>
      <c r="G140" s="42"/>
    </row>
    <row r="141" spans="1:7" s="29" customFormat="1" ht="45">
      <c r="A141" s="36" t="s">
        <v>750</v>
      </c>
      <c r="B141" s="96" t="s">
        <v>566</v>
      </c>
      <c r="C141" s="97" t="s">
        <v>52</v>
      </c>
      <c r="D141" s="98">
        <v>7.56</v>
      </c>
      <c r="E141" s="40"/>
      <c r="F141" s="41"/>
      <c r="G141" s="42"/>
    </row>
    <row r="142" spans="1:7" s="29" customFormat="1" ht="45">
      <c r="A142" s="36" t="s">
        <v>751</v>
      </c>
      <c r="B142" s="96" t="s">
        <v>568</v>
      </c>
      <c r="C142" s="97" t="s">
        <v>52</v>
      </c>
      <c r="D142" s="98">
        <v>381.51</v>
      </c>
      <c r="E142" s="40"/>
      <c r="F142" s="41"/>
      <c r="G142" s="42"/>
    </row>
    <row r="143" spans="1:7" s="29" customFormat="1" ht="33.75">
      <c r="A143" s="36" t="s">
        <v>752</v>
      </c>
      <c r="B143" s="96" t="s">
        <v>569</v>
      </c>
      <c r="C143" s="97" t="s">
        <v>52</v>
      </c>
      <c r="D143" s="98">
        <v>381.51</v>
      </c>
      <c r="E143" s="40"/>
      <c r="F143" s="43"/>
      <c r="G143" s="42"/>
    </row>
    <row r="144" spans="1:7" s="29" customFormat="1" ht="33.75">
      <c r="A144" s="36" t="s">
        <v>753</v>
      </c>
      <c r="B144" s="96" t="s">
        <v>394</v>
      </c>
      <c r="C144" s="97" t="s">
        <v>25</v>
      </c>
      <c r="D144" s="98">
        <v>26.79</v>
      </c>
      <c r="E144" s="40"/>
      <c r="F144" s="66"/>
      <c r="G144" s="42"/>
    </row>
    <row r="145" spans="1:7" s="29" customFormat="1" ht="22.5">
      <c r="A145" s="36" t="s">
        <v>754</v>
      </c>
      <c r="B145" s="96" t="s">
        <v>393</v>
      </c>
      <c r="C145" s="97" t="s">
        <v>26</v>
      </c>
      <c r="D145" s="98">
        <v>2.2400000000000002</v>
      </c>
      <c r="E145" s="40"/>
      <c r="F145" s="41"/>
      <c r="G145" s="42"/>
    </row>
    <row r="146" spans="1:7" s="29" customFormat="1" ht="33.75">
      <c r="A146" s="36" t="s">
        <v>755</v>
      </c>
      <c r="B146" s="96" t="s">
        <v>269</v>
      </c>
      <c r="C146" s="97" t="s">
        <v>25</v>
      </c>
      <c r="D146" s="98">
        <v>9.35</v>
      </c>
      <c r="E146" s="40"/>
      <c r="F146" s="43"/>
      <c r="G146" s="42"/>
    </row>
    <row r="147" spans="1:7" s="29" customFormat="1">
      <c r="A147" s="78" t="s">
        <v>174</v>
      </c>
      <c r="B147" s="79" t="s">
        <v>384</v>
      </c>
      <c r="C147" s="80"/>
      <c r="D147" s="81"/>
      <c r="E147" s="82"/>
      <c r="F147" s="83"/>
      <c r="G147" s="82">
        <f>ROUND(SUM(G148:G157),2)</f>
        <v>0</v>
      </c>
    </row>
    <row r="148" spans="1:7" s="29" customFormat="1" ht="33.75">
      <c r="A148" s="36" t="s">
        <v>756</v>
      </c>
      <c r="B148" s="96" t="s">
        <v>548</v>
      </c>
      <c r="C148" s="97" t="s">
        <v>25</v>
      </c>
      <c r="D148" s="98">
        <v>430.42</v>
      </c>
      <c r="E148" s="40"/>
      <c r="F148" s="41"/>
      <c r="G148" s="42"/>
    </row>
    <row r="149" spans="1:7" s="29" customFormat="1" ht="33.75">
      <c r="A149" s="36" t="s">
        <v>757</v>
      </c>
      <c r="B149" s="96" t="s">
        <v>549</v>
      </c>
      <c r="C149" s="97" t="s">
        <v>25</v>
      </c>
      <c r="D149" s="98">
        <v>187.99</v>
      </c>
      <c r="E149" s="40"/>
      <c r="F149" s="41"/>
      <c r="G149" s="42"/>
    </row>
    <row r="150" spans="1:7" s="29" customFormat="1" ht="56.25">
      <c r="A150" s="36" t="s">
        <v>758</v>
      </c>
      <c r="B150" s="96" t="s">
        <v>392</v>
      </c>
      <c r="C150" s="97" t="s">
        <v>25</v>
      </c>
      <c r="D150" s="98">
        <v>41.38</v>
      </c>
      <c r="E150" s="40"/>
      <c r="F150" s="41"/>
      <c r="G150" s="42"/>
    </row>
    <row r="151" spans="1:7" s="29" customFormat="1" ht="33.75">
      <c r="A151" s="36" t="s">
        <v>759</v>
      </c>
      <c r="B151" s="96" t="s">
        <v>391</v>
      </c>
      <c r="C151" s="97" t="s">
        <v>58</v>
      </c>
      <c r="D151" s="98">
        <v>152.06</v>
      </c>
      <c r="E151" s="40"/>
      <c r="F151" s="41"/>
      <c r="G151" s="42"/>
    </row>
    <row r="152" spans="1:7" s="29" customFormat="1" ht="45">
      <c r="A152" s="36" t="s">
        <v>760</v>
      </c>
      <c r="B152" s="96" t="s">
        <v>390</v>
      </c>
      <c r="C152" s="97" t="s">
        <v>58</v>
      </c>
      <c r="D152" s="98">
        <v>160.08000000000001</v>
      </c>
      <c r="E152" s="40"/>
      <c r="F152" s="41"/>
      <c r="G152" s="42"/>
    </row>
    <row r="153" spans="1:7" s="29" customFormat="1" ht="45">
      <c r="A153" s="36" t="s">
        <v>761</v>
      </c>
      <c r="B153" s="96" t="s">
        <v>389</v>
      </c>
      <c r="C153" s="97" t="s">
        <v>25</v>
      </c>
      <c r="D153" s="98">
        <v>47.15</v>
      </c>
      <c r="E153" s="40"/>
      <c r="F153" s="41"/>
      <c r="G153" s="42"/>
    </row>
    <row r="154" spans="1:7" s="29" customFormat="1" ht="33.75">
      <c r="A154" s="36" t="s">
        <v>762</v>
      </c>
      <c r="B154" s="96" t="s">
        <v>550</v>
      </c>
      <c r="C154" s="97" t="s">
        <v>25</v>
      </c>
      <c r="D154" s="98">
        <v>1313.87</v>
      </c>
      <c r="E154" s="40"/>
      <c r="F154" s="41"/>
      <c r="G154" s="42"/>
    </row>
    <row r="155" spans="1:7" s="61" customFormat="1" ht="33.75">
      <c r="A155" s="36" t="s">
        <v>763</v>
      </c>
      <c r="B155" s="96" t="s">
        <v>551</v>
      </c>
      <c r="C155" s="97" t="s">
        <v>25</v>
      </c>
      <c r="D155" s="98">
        <v>36.54</v>
      </c>
      <c r="E155" s="40"/>
      <c r="F155" s="41"/>
      <c r="G155" s="42"/>
    </row>
    <row r="156" spans="1:7" s="29" customFormat="1" ht="45">
      <c r="A156" s="36" t="s">
        <v>764</v>
      </c>
      <c r="B156" s="96" t="s">
        <v>388</v>
      </c>
      <c r="C156" s="97" t="s">
        <v>25</v>
      </c>
      <c r="D156" s="98">
        <v>45.1</v>
      </c>
      <c r="E156" s="40"/>
      <c r="F156" s="41"/>
      <c r="G156" s="42"/>
    </row>
    <row r="157" spans="1:7" s="29" customFormat="1" ht="45">
      <c r="A157" s="36" t="s">
        <v>765</v>
      </c>
      <c r="B157" s="96" t="s">
        <v>387</v>
      </c>
      <c r="C157" s="97" t="s">
        <v>25</v>
      </c>
      <c r="D157" s="98">
        <v>142.88999999999999</v>
      </c>
      <c r="E157" s="40"/>
      <c r="F157" s="41"/>
      <c r="G157" s="42"/>
    </row>
    <row r="158" spans="1:7" s="29" customFormat="1">
      <c r="A158" s="78" t="s">
        <v>400</v>
      </c>
      <c r="B158" s="79" t="s">
        <v>386</v>
      </c>
      <c r="C158" s="80"/>
      <c r="D158" s="81"/>
      <c r="E158" s="82"/>
      <c r="F158" s="83"/>
      <c r="G158" s="82">
        <f>ROUND(SUM(G159:G164),2)</f>
        <v>0</v>
      </c>
    </row>
    <row r="159" spans="1:7" s="29" customFormat="1" ht="78.75">
      <c r="A159" s="36" t="s">
        <v>766</v>
      </c>
      <c r="B159" s="96" t="s">
        <v>534</v>
      </c>
      <c r="C159" s="97" t="s">
        <v>25</v>
      </c>
      <c r="D159" s="98">
        <v>18.350000000000001</v>
      </c>
      <c r="E159" s="40"/>
      <c r="F159" s="43"/>
      <c r="G159" s="42"/>
    </row>
    <row r="160" spans="1:7" s="29" customFormat="1" ht="78.75">
      <c r="A160" s="36" t="s">
        <v>767</v>
      </c>
      <c r="B160" s="96" t="s">
        <v>535</v>
      </c>
      <c r="C160" s="97" t="s">
        <v>25</v>
      </c>
      <c r="D160" s="98">
        <v>122</v>
      </c>
      <c r="E160" s="40"/>
      <c r="F160" s="43"/>
      <c r="G160" s="42"/>
    </row>
    <row r="161" spans="1:8" s="29" customFormat="1" ht="90">
      <c r="A161" s="36" t="s">
        <v>768</v>
      </c>
      <c r="B161" s="96" t="s">
        <v>536</v>
      </c>
      <c r="C161" s="97" t="s">
        <v>25</v>
      </c>
      <c r="D161" s="98">
        <v>12.27</v>
      </c>
      <c r="E161" s="40"/>
      <c r="F161" s="43"/>
      <c r="G161" s="42"/>
    </row>
    <row r="162" spans="1:8" s="29" customFormat="1" ht="90">
      <c r="A162" s="36" t="s">
        <v>769</v>
      </c>
      <c r="B162" s="96" t="s">
        <v>570</v>
      </c>
      <c r="C162" s="97" t="s">
        <v>25</v>
      </c>
      <c r="D162" s="98">
        <v>34.04</v>
      </c>
      <c r="E162" s="40"/>
      <c r="F162" s="43"/>
      <c r="G162" s="42"/>
    </row>
    <row r="163" spans="1:8" s="29" customFormat="1" ht="90">
      <c r="A163" s="36" t="s">
        <v>770</v>
      </c>
      <c r="B163" s="96" t="s">
        <v>571</v>
      </c>
      <c r="C163" s="97" t="s">
        <v>25</v>
      </c>
      <c r="D163" s="98">
        <v>22.69</v>
      </c>
      <c r="E163" s="40"/>
      <c r="F163" s="43"/>
      <c r="G163" s="42"/>
    </row>
    <row r="164" spans="1:8" s="29" customFormat="1" ht="45">
      <c r="A164" s="36" t="s">
        <v>771</v>
      </c>
      <c r="B164" s="96" t="s">
        <v>533</v>
      </c>
      <c r="C164" s="97" t="s">
        <v>25</v>
      </c>
      <c r="D164" s="98">
        <v>152.62</v>
      </c>
      <c r="E164" s="40"/>
      <c r="F164" s="41"/>
      <c r="G164" s="42"/>
    </row>
    <row r="165" spans="1:8">
      <c r="A165" s="30" t="s">
        <v>157</v>
      </c>
      <c r="B165" s="31" t="s">
        <v>91</v>
      </c>
      <c r="C165" s="32"/>
      <c r="D165" s="33"/>
      <c r="E165" s="34"/>
      <c r="F165" s="35"/>
      <c r="G165" s="34">
        <f>ROUND(SUM(G166:G187),2)</f>
        <v>0</v>
      </c>
      <c r="H165" s="70"/>
    </row>
    <row r="166" spans="1:8" s="29" customFormat="1" ht="22.5">
      <c r="A166" s="36" t="s">
        <v>772</v>
      </c>
      <c r="B166" s="96" t="s">
        <v>69</v>
      </c>
      <c r="C166" s="97" t="s">
        <v>58</v>
      </c>
      <c r="D166" s="98">
        <v>46.83</v>
      </c>
      <c r="E166" s="40"/>
      <c r="F166" s="43"/>
      <c r="G166" s="42"/>
    </row>
    <row r="167" spans="1:8" s="29" customFormat="1" ht="45">
      <c r="A167" s="36" t="s">
        <v>773</v>
      </c>
      <c r="B167" s="96" t="s">
        <v>92</v>
      </c>
      <c r="C167" s="97" t="s">
        <v>26</v>
      </c>
      <c r="D167" s="98">
        <v>21.87</v>
      </c>
      <c r="E167" s="40"/>
      <c r="F167" s="43"/>
      <c r="G167" s="42"/>
    </row>
    <row r="168" spans="1:8" s="29" customFormat="1" ht="45">
      <c r="A168" s="36" t="s">
        <v>774</v>
      </c>
      <c r="B168" s="96" t="s">
        <v>47</v>
      </c>
      <c r="C168" s="97" t="s">
        <v>26</v>
      </c>
      <c r="D168" s="98">
        <v>14.580000000000002</v>
      </c>
      <c r="E168" s="40"/>
      <c r="F168" s="43"/>
      <c r="G168" s="42"/>
    </row>
    <row r="169" spans="1:8" s="29" customFormat="1" ht="56.25">
      <c r="A169" s="36" t="s">
        <v>775</v>
      </c>
      <c r="B169" s="96" t="s">
        <v>102</v>
      </c>
      <c r="C169" s="97" t="s">
        <v>35</v>
      </c>
      <c r="D169" s="98">
        <v>25</v>
      </c>
      <c r="E169" s="40"/>
      <c r="F169" s="43"/>
      <c r="G169" s="42"/>
    </row>
    <row r="170" spans="1:8" s="29" customFormat="1" ht="157.5">
      <c r="A170" s="36" t="s">
        <v>776</v>
      </c>
      <c r="B170" s="96" t="s">
        <v>452</v>
      </c>
      <c r="C170" s="97" t="s">
        <v>27</v>
      </c>
      <c r="D170" s="98">
        <v>2</v>
      </c>
      <c r="E170" s="40"/>
      <c r="F170" s="43"/>
      <c r="G170" s="42"/>
    </row>
    <row r="171" spans="1:8" s="29" customFormat="1" ht="157.5">
      <c r="A171" s="36" t="s">
        <v>777</v>
      </c>
      <c r="B171" s="96" t="s">
        <v>450</v>
      </c>
      <c r="C171" s="97" t="s">
        <v>27</v>
      </c>
      <c r="D171" s="98">
        <v>1</v>
      </c>
      <c r="E171" s="40"/>
      <c r="F171" s="43"/>
      <c r="G171" s="42"/>
    </row>
    <row r="172" spans="1:8" s="29" customFormat="1" ht="157.5">
      <c r="A172" s="36" t="s">
        <v>778</v>
      </c>
      <c r="B172" s="96" t="s">
        <v>451</v>
      </c>
      <c r="C172" s="97" t="s">
        <v>27</v>
      </c>
      <c r="D172" s="98">
        <v>2</v>
      </c>
      <c r="E172" s="40"/>
      <c r="F172" s="43"/>
      <c r="G172" s="42"/>
    </row>
    <row r="173" spans="1:8" s="29" customFormat="1" ht="56.25">
      <c r="A173" s="36" t="s">
        <v>779</v>
      </c>
      <c r="B173" s="96" t="s">
        <v>97</v>
      </c>
      <c r="C173" s="97" t="s">
        <v>27</v>
      </c>
      <c r="D173" s="98">
        <v>5</v>
      </c>
      <c r="E173" s="40"/>
      <c r="F173" s="43"/>
      <c r="G173" s="42"/>
    </row>
    <row r="174" spans="1:8" s="29" customFormat="1" ht="22.5">
      <c r="A174" s="36" t="s">
        <v>780</v>
      </c>
      <c r="B174" s="96" t="s">
        <v>453</v>
      </c>
      <c r="C174" s="97" t="s">
        <v>58</v>
      </c>
      <c r="D174" s="98">
        <v>13.2</v>
      </c>
      <c r="E174" s="40"/>
      <c r="F174" s="43"/>
      <c r="G174" s="42"/>
    </row>
    <row r="175" spans="1:8" s="29" customFormat="1" ht="33.75">
      <c r="A175" s="36" t="s">
        <v>781</v>
      </c>
      <c r="B175" s="96" t="s">
        <v>93</v>
      </c>
      <c r="C175" s="97" t="s">
        <v>58</v>
      </c>
      <c r="D175" s="98">
        <v>33.630000000000003</v>
      </c>
      <c r="E175" s="40"/>
      <c r="F175" s="43"/>
      <c r="G175" s="42"/>
    </row>
    <row r="176" spans="1:8" s="29" customFormat="1" ht="22.5">
      <c r="A176" s="36" t="s">
        <v>782</v>
      </c>
      <c r="B176" s="96" t="s">
        <v>454</v>
      </c>
      <c r="C176" s="97" t="s">
        <v>27</v>
      </c>
      <c r="D176" s="98">
        <v>1</v>
      </c>
      <c r="E176" s="40"/>
      <c r="F176" s="41"/>
      <c r="G176" s="42"/>
    </row>
    <row r="177" spans="1:7" s="29" customFormat="1" ht="22.5">
      <c r="A177" s="36" t="s">
        <v>783</v>
      </c>
      <c r="B177" s="96" t="s">
        <v>94</v>
      </c>
      <c r="C177" s="97" t="s">
        <v>27</v>
      </c>
      <c r="D177" s="98">
        <v>1</v>
      </c>
      <c r="E177" s="40"/>
      <c r="F177" s="43"/>
      <c r="G177" s="42"/>
    </row>
    <row r="178" spans="1:7" s="29" customFormat="1" ht="22.5">
      <c r="A178" s="36" t="s">
        <v>784</v>
      </c>
      <c r="B178" s="96" t="s">
        <v>98</v>
      </c>
      <c r="C178" s="97" t="s">
        <v>27</v>
      </c>
      <c r="D178" s="98">
        <v>1</v>
      </c>
      <c r="E178" s="40"/>
      <c r="F178" s="43"/>
      <c r="G178" s="42"/>
    </row>
    <row r="179" spans="1:7" s="29" customFormat="1" ht="22.5">
      <c r="A179" s="36" t="s">
        <v>785</v>
      </c>
      <c r="B179" s="96" t="s">
        <v>99</v>
      </c>
      <c r="C179" s="97" t="s">
        <v>27</v>
      </c>
      <c r="D179" s="98">
        <v>11</v>
      </c>
      <c r="E179" s="40"/>
      <c r="F179" s="43"/>
      <c r="G179" s="42"/>
    </row>
    <row r="180" spans="1:7" s="29" customFormat="1" ht="22.5">
      <c r="A180" s="36" t="s">
        <v>786</v>
      </c>
      <c r="B180" s="96" t="s">
        <v>100</v>
      </c>
      <c r="C180" s="97" t="s">
        <v>27</v>
      </c>
      <c r="D180" s="98">
        <v>1</v>
      </c>
      <c r="E180" s="40"/>
      <c r="F180" s="43"/>
      <c r="G180" s="42"/>
    </row>
    <row r="181" spans="1:7" s="29" customFormat="1" ht="22.5">
      <c r="A181" s="36" t="s">
        <v>787</v>
      </c>
      <c r="B181" s="96" t="s">
        <v>101</v>
      </c>
      <c r="C181" s="97" t="s">
        <v>27</v>
      </c>
      <c r="D181" s="98">
        <v>1</v>
      </c>
      <c r="E181" s="40"/>
      <c r="F181" s="43"/>
      <c r="G181" s="42"/>
    </row>
    <row r="182" spans="1:7" s="29" customFormat="1" ht="22.5">
      <c r="A182" s="36" t="s">
        <v>788</v>
      </c>
      <c r="B182" s="96" t="s">
        <v>95</v>
      </c>
      <c r="C182" s="97" t="s">
        <v>26</v>
      </c>
      <c r="D182" s="98">
        <v>3.4</v>
      </c>
      <c r="E182" s="40"/>
      <c r="F182" s="43"/>
      <c r="G182" s="42"/>
    </row>
    <row r="183" spans="1:7" s="29" customFormat="1" ht="33.75">
      <c r="A183" s="36" t="s">
        <v>789</v>
      </c>
      <c r="B183" s="96" t="s">
        <v>96</v>
      </c>
      <c r="C183" s="97" t="s">
        <v>26</v>
      </c>
      <c r="D183" s="98">
        <v>14.12</v>
      </c>
      <c r="E183" s="40"/>
      <c r="F183" s="43"/>
      <c r="G183" s="42"/>
    </row>
    <row r="184" spans="1:7" s="29" customFormat="1" ht="45">
      <c r="A184" s="36" t="s">
        <v>790</v>
      </c>
      <c r="B184" s="96" t="s">
        <v>448</v>
      </c>
      <c r="C184" s="97" t="s">
        <v>26</v>
      </c>
      <c r="D184" s="98">
        <v>10.93</v>
      </c>
      <c r="E184" s="40"/>
      <c r="F184" s="43"/>
      <c r="G184" s="42"/>
    </row>
    <row r="185" spans="1:7" s="29" customFormat="1" ht="45">
      <c r="A185" s="36" t="s">
        <v>791</v>
      </c>
      <c r="B185" s="96" t="s">
        <v>449</v>
      </c>
      <c r="C185" s="97" t="s">
        <v>26</v>
      </c>
      <c r="D185" s="98">
        <v>7.28</v>
      </c>
      <c r="E185" s="40"/>
      <c r="F185" s="43"/>
      <c r="G185" s="42"/>
    </row>
    <row r="186" spans="1:7" s="29" customFormat="1" ht="33.75">
      <c r="A186" s="36" t="s">
        <v>792</v>
      </c>
      <c r="B186" s="96" t="s">
        <v>31</v>
      </c>
      <c r="C186" s="97" t="s">
        <v>26</v>
      </c>
      <c r="D186" s="98">
        <v>25.52</v>
      </c>
      <c r="E186" s="40"/>
      <c r="F186" s="43"/>
      <c r="G186" s="42"/>
    </row>
    <row r="187" spans="1:7" s="29" customFormat="1" ht="33.75">
      <c r="A187" s="36" t="s">
        <v>793</v>
      </c>
      <c r="B187" s="96" t="s">
        <v>32</v>
      </c>
      <c r="C187" s="97" t="s">
        <v>28</v>
      </c>
      <c r="D187" s="98">
        <v>306.24</v>
      </c>
      <c r="E187" s="40"/>
      <c r="F187" s="43"/>
      <c r="G187" s="42"/>
    </row>
    <row r="188" spans="1:7">
      <c r="A188" s="30" t="s">
        <v>161</v>
      </c>
      <c r="B188" s="31" t="s">
        <v>68</v>
      </c>
      <c r="C188" s="32"/>
      <c r="D188" s="33"/>
      <c r="E188" s="34"/>
      <c r="F188" s="35"/>
      <c r="G188" s="34">
        <f>ROUND(SUM(G189,G200,G213),2)</f>
        <v>0</v>
      </c>
    </row>
    <row r="189" spans="1:7" s="29" customFormat="1">
      <c r="A189" s="78" t="s">
        <v>401</v>
      </c>
      <c r="B189" s="79" t="s">
        <v>457</v>
      </c>
      <c r="C189" s="80"/>
      <c r="D189" s="81"/>
      <c r="E189" s="82"/>
      <c r="F189" s="83"/>
      <c r="G189" s="82">
        <f>ROUND(SUM(G190:G199),2)</f>
        <v>0</v>
      </c>
    </row>
    <row r="190" spans="1:7" s="29" customFormat="1" ht="22.5">
      <c r="A190" s="36" t="s">
        <v>794</v>
      </c>
      <c r="B190" s="96" t="s">
        <v>69</v>
      </c>
      <c r="C190" s="97" t="s">
        <v>58</v>
      </c>
      <c r="D190" s="98">
        <v>134.34</v>
      </c>
      <c r="E190" s="40"/>
      <c r="F190" s="41"/>
      <c r="G190" s="42"/>
    </row>
    <row r="191" spans="1:7" s="29" customFormat="1" ht="45">
      <c r="A191" s="36" t="s">
        <v>795</v>
      </c>
      <c r="B191" s="96" t="s">
        <v>92</v>
      </c>
      <c r="C191" s="97" t="s">
        <v>26</v>
      </c>
      <c r="D191" s="98">
        <v>27.93</v>
      </c>
      <c r="E191" s="40"/>
      <c r="F191" s="43"/>
      <c r="G191" s="42"/>
    </row>
    <row r="192" spans="1:7" s="29" customFormat="1" ht="45">
      <c r="A192" s="36" t="s">
        <v>796</v>
      </c>
      <c r="B192" s="96" t="s">
        <v>47</v>
      </c>
      <c r="C192" s="97" t="s">
        <v>26</v>
      </c>
      <c r="D192" s="98">
        <v>22.85</v>
      </c>
      <c r="E192" s="40"/>
      <c r="F192" s="41"/>
      <c r="G192" s="42"/>
    </row>
    <row r="193" spans="1:7" s="61" customFormat="1" ht="33.75">
      <c r="A193" s="36" t="s">
        <v>797</v>
      </c>
      <c r="B193" s="96" t="s">
        <v>109</v>
      </c>
      <c r="C193" s="97" t="s">
        <v>58</v>
      </c>
      <c r="D193" s="98">
        <v>18.95</v>
      </c>
      <c r="E193" s="40"/>
      <c r="F193" s="41"/>
      <c r="G193" s="42"/>
    </row>
    <row r="194" spans="1:7" s="61" customFormat="1" ht="33.75">
      <c r="A194" s="36" t="s">
        <v>798</v>
      </c>
      <c r="B194" s="96" t="s">
        <v>110</v>
      </c>
      <c r="C194" s="97" t="s">
        <v>58</v>
      </c>
      <c r="D194" s="98">
        <v>8.36</v>
      </c>
      <c r="E194" s="40"/>
      <c r="F194" s="41"/>
      <c r="G194" s="42"/>
    </row>
    <row r="195" spans="1:7" s="61" customFormat="1" ht="33.75">
      <c r="A195" s="36" t="s">
        <v>799</v>
      </c>
      <c r="B195" s="96" t="s">
        <v>111</v>
      </c>
      <c r="C195" s="97" t="s">
        <v>58</v>
      </c>
      <c r="D195" s="98">
        <v>107.03</v>
      </c>
      <c r="E195" s="40"/>
      <c r="F195" s="41"/>
      <c r="G195" s="42"/>
    </row>
    <row r="196" spans="1:7" s="29" customFormat="1" ht="45">
      <c r="A196" s="36" t="s">
        <v>800</v>
      </c>
      <c r="B196" s="96" t="s">
        <v>278</v>
      </c>
      <c r="C196" s="97" t="s">
        <v>26</v>
      </c>
      <c r="D196" s="98">
        <v>50.78</v>
      </c>
      <c r="E196" s="40"/>
      <c r="F196" s="41"/>
      <c r="G196" s="42"/>
    </row>
    <row r="197" spans="1:7" s="61" customFormat="1" ht="78.75">
      <c r="A197" s="36" t="s">
        <v>801</v>
      </c>
      <c r="B197" s="96" t="s">
        <v>455</v>
      </c>
      <c r="C197" s="97" t="s">
        <v>35</v>
      </c>
      <c r="D197" s="98">
        <v>29</v>
      </c>
      <c r="E197" s="40"/>
      <c r="F197" s="43"/>
      <c r="G197" s="42"/>
    </row>
    <row r="198" spans="1:7" s="29" customFormat="1" ht="22.5">
      <c r="A198" s="36" t="s">
        <v>802</v>
      </c>
      <c r="B198" s="96" t="s">
        <v>108</v>
      </c>
      <c r="C198" s="97" t="s">
        <v>27</v>
      </c>
      <c r="D198" s="98">
        <v>4</v>
      </c>
      <c r="E198" s="40"/>
      <c r="F198" s="66"/>
      <c r="G198" s="42"/>
    </row>
    <row r="199" spans="1:7" s="61" customFormat="1" ht="157.5">
      <c r="A199" s="36" t="s">
        <v>803</v>
      </c>
      <c r="B199" s="96" t="s">
        <v>456</v>
      </c>
      <c r="C199" s="97" t="s">
        <v>27</v>
      </c>
      <c r="D199" s="98">
        <v>1</v>
      </c>
      <c r="E199" s="40"/>
      <c r="F199" s="66"/>
      <c r="G199" s="42"/>
    </row>
    <row r="200" spans="1:7" s="29" customFormat="1">
      <c r="A200" s="78" t="s">
        <v>402</v>
      </c>
      <c r="B200" s="79" t="s">
        <v>79</v>
      </c>
      <c r="C200" s="80"/>
      <c r="D200" s="81"/>
      <c r="E200" s="82"/>
      <c r="F200" s="83"/>
      <c r="G200" s="82">
        <f>ROUND(SUM(G201:G212),2)</f>
        <v>0</v>
      </c>
    </row>
    <row r="201" spans="1:7" s="29" customFormat="1" ht="22.5">
      <c r="A201" s="36" t="s">
        <v>804</v>
      </c>
      <c r="B201" s="96" t="s">
        <v>69</v>
      </c>
      <c r="C201" s="97" t="s">
        <v>58</v>
      </c>
      <c r="D201" s="98">
        <v>10.41</v>
      </c>
      <c r="E201" s="40"/>
      <c r="F201" s="41"/>
      <c r="G201" s="42"/>
    </row>
    <row r="202" spans="1:7" s="29" customFormat="1" ht="45">
      <c r="A202" s="36" t="s">
        <v>805</v>
      </c>
      <c r="B202" s="96" t="s">
        <v>47</v>
      </c>
      <c r="C202" s="97" t="s">
        <v>26</v>
      </c>
      <c r="D202" s="98">
        <v>4.21</v>
      </c>
      <c r="E202" s="40"/>
      <c r="F202" s="41"/>
      <c r="G202" s="42"/>
    </row>
    <row r="203" spans="1:7" s="29" customFormat="1" ht="45">
      <c r="A203" s="36" t="s">
        <v>806</v>
      </c>
      <c r="B203" s="96" t="s">
        <v>33</v>
      </c>
      <c r="C203" s="97" t="s">
        <v>26</v>
      </c>
      <c r="D203" s="98">
        <v>4.21</v>
      </c>
      <c r="E203" s="40"/>
      <c r="F203" s="41"/>
      <c r="G203" s="42"/>
    </row>
    <row r="204" spans="1:7" s="29" customFormat="1" ht="22.5">
      <c r="A204" s="36" t="s">
        <v>807</v>
      </c>
      <c r="B204" s="96" t="s">
        <v>70</v>
      </c>
      <c r="C204" s="97" t="s">
        <v>27</v>
      </c>
      <c r="D204" s="98">
        <v>1</v>
      </c>
      <c r="E204" s="40"/>
      <c r="F204" s="41"/>
      <c r="G204" s="42"/>
    </row>
    <row r="205" spans="1:7" s="29" customFormat="1" ht="22.5">
      <c r="A205" s="36" t="s">
        <v>808</v>
      </c>
      <c r="B205" s="96" t="s">
        <v>71</v>
      </c>
      <c r="C205" s="97" t="s">
        <v>27</v>
      </c>
      <c r="D205" s="98">
        <v>1</v>
      </c>
      <c r="E205" s="40"/>
      <c r="F205" s="41"/>
      <c r="G205" s="42"/>
    </row>
    <row r="206" spans="1:7" s="29" customFormat="1" ht="22.5">
      <c r="A206" s="36" t="s">
        <v>809</v>
      </c>
      <c r="B206" s="96" t="s">
        <v>72</v>
      </c>
      <c r="C206" s="97" t="s">
        <v>27</v>
      </c>
      <c r="D206" s="98">
        <v>1</v>
      </c>
      <c r="E206" s="40"/>
      <c r="F206" s="41"/>
      <c r="G206" s="42"/>
    </row>
    <row r="207" spans="1:7" s="29" customFormat="1" ht="22.5">
      <c r="A207" s="36" t="s">
        <v>810</v>
      </c>
      <c r="B207" s="96" t="s">
        <v>73</v>
      </c>
      <c r="C207" s="97" t="s">
        <v>27</v>
      </c>
      <c r="D207" s="98">
        <v>1</v>
      </c>
      <c r="E207" s="40"/>
      <c r="F207" s="41"/>
      <c r="G207" s="42"/>
    </row>
    <row r="208" spans="1:7" s="29" customFormat="1" ht="22.5">
      <c r="A208" s="36" t="s">
        <v>811</v>
      </c>
      <c r="B208" s="96" t="s">
        <v>74</v>
      </c>
      <c r="C208" s="97" t="s">
        <v>58</v>
      </c>
      <c r="D208" s="98">
        <v>10.41</v>
      </c>
      <c r="E208" s="40"/>
      <c r="F208" s="41"/>
      <c r="G208" s="42"/>
    </row>
    <row r="209" spans="1:7" s="29" customFormat="1" ht="22.5">
      <c r="A209" s="36" t="s">
        <v>812</v>
      </c>
      <c r="B209" s="96" t="s">
        <v>75</v>
      </c>
      <c r="C209" s="97" t="s">
        <v>27</v>
      </c>
      <c r="D209" s="98">
        <v>1</v>
      </c>
      <c r="E209" s="40"/>
      <c r="F209" s="41"/>
      <c r="G209" s="42"/>
    </row>
    <row r="210" spans="1:7" s="29" customFormat="1" ht="22.5">
      <c r="A210" s="36" t="s">
        <v>813</v>
      </c>
      <c r="B210" s="96" t="s">
        <v>76</v>
      </c>
      <c r="C210" s="97" t="s">
        <v>27</v>
      </c>
      <c r="D210" s="98">
        <v>1</v>
      </c>
      <c r="E210" s="40"/>
      <c r="F210" s="41"/>
      <c r="G210" s="42"/>
    </row>
    <row r="211" spans="1:7" s="29" customFormat="1" ht="22.5">
      <c r="A211" s="36" t="s">
        <v>814</v>
      </c>
      <c r="B211" s="96" t="s">
        <v>77</v>
      </c>
      <c r="C211" s="97" t="s">
        <v>27</v>
      </c>
      <c r="D211" s="98">
        <v>1</v>
      </c>
      <c r="E211" s="40"/>
      <c r="F211" s="41"/>
      <c r="G211" s="42"/>
    </row>
    <row r="212" spans="1:7" s="29" customFormat="1" ht="90">
      <c r="A212" s="36" t="s">
        <v>815</v>
      </c>
      <c r="B212" s="96" t="s">
        <v>78</v>
      </c>
      <c r="C212" s="97" t="s">
        <v>27</v>
      </c>
      <c r="D212" s="98">
        <v>1</v>
      </c>
      <c r="E212" s="40"/>
      <c r="F212" s="41"/>
      <c r="G212" s="42"/>
    </row>
    <row r="213" spans="1:7" s="29" customFormat="1">
      <c r="A213" s="78" t="s">
        <v>403</v>
      </c>
      <c r="B213" s="79" t="s">
        <v>80</v>
      </c>
      <c r="C213" s="80"/>
      <c r="D213" s="81"/>
      <c r="E213" s="82"/>
      <c r="F213" s="83"/>
      <c r="G213" s="82">
        <f>ROUND(SUM(G214:G231),2)</f>
        <v>0</v>
      </c>
    </row>
    <row r="214" spans="1:7" s="61" customFormat="1" ht="33.75">
      <c r="A214" s="36" t="s">
        <v>816</v>
      </c>
      <c r="B214" s="96" t="s">
        <v>48</v>
      </c>
      <c r="C214" s="97" t="s">
        <v>25</v>
      </c>
      <c r="D214" s="98">
        <v>12.93</v>
      </c>
      <c r="E214" s="40"/>
      <c r="F214" s="41"/>
      <c r="G214" s="42"/>
    </row>
    <row r="215" spans="1:7" s="61" customFormat="1" ht="45">
      <c r="A215" s="36" t="s">
        <v>817</v>
      </c>
      <c r="B215" s="96" t="s">
        <v>47</v>
      </c>
      <c r="C215" s="97" t="s">
        <v>26</v>
      </c>
      <c r="D215" s="98">
        <v>25.86</v>
      </c>
      <c r="E215" s="40"/>
      <c r="F215" s="41"/>
      <c r="G215" s="42"/>
    </row>
    <row r="216" spans="1:7" s="61" customFormat="1" ht="45">
      <c r="A216" s="36" t="s">
        <v>818</v>
      </c>
      <c r="B216" s="96" t="s">
        <v>81</v>
      </c>
      <c r="C216" s="97" t="s">
        <v>26</v>
      </c>
      <c r="D216" s="98">
        <v>10.91</v>
      </c>
      <c r="E216" s="40"/>
      <c r="F216" s="41"/>
      <c r="G216" s="42"/>
    </row>
    <row r="217" spans="1:7" s="61" customFormat="1" ht="33.75">
      <c r="A217" s="36" t="s">
        <v>819</v>
      </c>
      <c r="B217" s="96" t="s">
        <v>82</v>
      </c>
      <c r="C217" s="97" t="s">
        <v>25</v>
      </c>
      <c r="D217" s="98">
        <v>12.93</v>
      </c>
      <c r="E217" s="40"/>
      <c r="F217" s="41"/>
      <c r="G217" s="42"/>
    </row>
    <row r="218" spans="1:7" s="61" customFormat="1" ht="33.75">
      <c r="A218" s="36" t="s">
        <v>820</v>
      </c>
      <c r="B218" s="96" t="s">
        <v>83</v>
      </c>
      <c r="C218" s="97" t="s">
        <v>25</v>
      </c>
      <c r="D218" s="98">
        <v>16.579999999999998</v>
      </c>
      <c r="E218" s="40"/>
      <c r="F218" s="41"/>
      <c r="G218" s="42"/>
    </row>
    <row r="219" spans="1:7" s="61" customFormat="1" ht="33.75">
      <c r="A219" s="36" t="s">
        <v>821</v>
      </c>
      <c r="B219" s="96" t="s">
        <v>53</v>
      </c>
      <c r="C219" s="97" t="s">
        <v>52</v>
      </c>
      <c r="D219" s="98">
        <v>332.55</v>
      </c>
      <c r="E219" s="40"/>
      <c r="F219" s="41"/>
      <c r="G219" s="42"/>
    </row>
    <row r="220" spans="1:7" s="61" customFormat="1" ht="22.5">
      <c r="A220" s="36" t="s">
        <v>822</v>
      </c>
      <c r="B220" s="96" t="s">
        <v>59</v>
      </c>
      <c r="C220" s="97" t="s">
        <v>26</v>
      </c>
      <c r="D220" s="98">
        <v>2.11</v>
      </c>
      <c r="E220" s="40"/>
      <c r="F220" s="41"/>
      <c r="G220" s="42"/>
    </row>
    <row r="221" spans="1:7" s="61" customFormat="1" ht="33.75">
      <c r="A221" s="36" t="s">
        <v>823</v>
      </c>
      <c r="B221" s="96" t="s">
        <v>383</v>
      </c>
      <c r="C221" s="97" t="s">
        <v>25</v>
      </c>
      <c r="D221" s="98">
        <v>29.22</v>
      </c>
      <c r="E221" s="40"/>
      <c r="F221" s="41"/>
      <c r="G221" s="42"/>
    </row>
    <row r="222" spans="1:7" s="61" customFormat="1" ht="45">
      <c r="A222" s="36" t="s">
        <v>824</v>
      </c>
      <c r="B222" s="96" t="s">
        <v>84</v>
      </c>
      <c r="C222" s="97" t="s">
        <v>25</v>
      </c>
      <c r="D222" s="98">
        <v>31.8</v>
      </c>
      <c r="E222" s="40"/>
      <c r="F222" s="41"/>
      <c r="G222" s="42"/>
    </row>
    <row r="223" spans="1:7" s="61" customFormat="1" ht="67.5">
      <c r="A223" s="36" t="s">
        <v>825</v>
      </c>
      <c r="B223" s="96" t="s">
        <v>85</v>
      </c>
      <c r="C223" s="97" t="s">
        <v>26</v>
      </c>
      <c r="D223" s="98">
        <v>11.82</v>
      </c>
      <c r="E223" s="40"/>
      <c r="F223" s="41"/>
      <c r="G223" s="42"/>
    </row>
    <row r="224" spans="1:7" s="29" customFormat="1" ht="45">
      <c r="A224" s="36" t="s">
        <v>826</v>
      </c>
      <c r="B224" s="96" t="s">
        <v>278</v>
      </c>
      <c r="C224" s="97" t="s">
        <v>26</v>
      </c>
      <c r="D224" s="98">
        <v>5.98</v>
      </c>
      <c r="E224" s="40"/>
      <c r="F224" s="41"/>
      <c r="G224" s="42"/>
    </row>
    <row r="225" spans="1:8" s="61" customFormat="1" ht="33.75">
      <c r="A225" s="36" t="s">
        <v>827</v>
      </c>
      <c r="B225" s="96" t="s">
        <v>86</v>
      </c>
      <c r="C225" s="97" t="s">
        <v>25</v>
      </c>
      <c r="D225" s="98">
        <v>9.59</v>
      </c>
      <c r="E225" s="40"/>
      <c r="F225" s="41"/>
      <c r="G225" s="42"/>
    </row>
    <row r="226" spans="1:8" s="61" customFormat="1" ht="78.75">
      <c r="A226" s="36" t="s">
        <v>828</v>
      </c>
      <c r="B226" s="96" t="s">
        <v>458</v>
      </c>
      <c r="C226" s="97" t="s">
        <v>27</v>
      </c>
      <c r="D226" s="98">
        <v>1</v>
      </c>
      <c r="E226" s="40"/>
      <c r="F226" s="41"/>
      <c r="G226" s="42"/>
    </row>
    <row r="227" spans="1:8" s="61" customFormat="1" ht="33.75">
      <c r="A227" s="36" t="s">
        <v>829</v>
      </c>
      <c r="B227" s="96" t="s">
        <v>459</v>
      </c>
      <c r="C227" s="97" t="s">
        <v>27</v>
      </c>
      <c r="D227" s="98">
        <v>1</v>
      </c>
      <c r="E227" s="40"/>
      <c r="F227" s="41"/>
      <c r="G227" s="42"/>
    </row>
    <row r="228" spans="1:8" s="61" customFormat="1" ht="67.5">
      <c r="A228" s="36" t="s">
        <v>830</v>
      </c>
      <c r="B228" s="96" t="s">
        <v>89</v>
      </c>
      <c r="C228" s="97" t="s">
        <v>27</v>
      </c>
      <c r="D228" s="98">
        <v>1</v>
      </c>
      <c r="E228" s="40"/>
      <c r="F228" s="41"/>
      <c r="G228" s="42"/>
    </row>
    <row r="229" spans="1:8" s="61" customFormat="1" ht="56.25">
      <c r="A229" s="36" t="s">
        <v>831</v>
      </c>
      <c r="B229" s="96" t="s">
        <v>460</v>
      </c>
      <c r="C229" s="97" t="s">
        <v>90</v>
      </c>
      <c r="D229" s="98">
        <v>1</v>
      </c>
      <c r="E229" s="40"/>
      <c r="F229" s="41"/>
      <c r="G229" s="42"/>
    </row>
    <row r="230" spans="1:8" s="61" customFormat="1" ht="33.75">
      <c r="A230" s="36" t="s">
        <v>832</v>
      </c>
      <c r="B230" s="96" t="s">
        <v>87</v>
      </c>
      <c r="C230" s="97" t="s">
        <v>26</v>
      </c>
      <c r="D230" s="98">
        <f>D215+D216-D224</f>
        <v>30.789999999999996</v>
      </c>
      <c r="E230" s="40"/>
      <c r="F230" s="41"/>
      <c r="G230" s="42"/>
      <c r="H230" s="65"/>
    </row>
    <row r="231" spans="1:8" s="61" customFormat="1" ht="33.75">
      <c r="A231" s="36" t="s">
        <v>833</v>
      </c>
      <c r="B231" s="96" t="s">
        <v>88</v>
      </c>
      <c r="C231" s="97" t="s">
        <v>28</v>
      </c>
      <c r="D231" s="98">
        <v>369.48</v>
      </c>
      <c r="E231" s="40"/>
      <c r="F231" s="41"/>
      <c r="G231" s="42"/>
    </row>
    <row r="232" spans="1:8">
      <c r="A232" s="30" t="s">
        <v>175</v>
      </c>
      <c r="B232" s="31" t="s">
        <v>103</v>
      </c>
      <c r="C232" s="32"/>
      <c r="D232" s="33"/>
      <c r="E232" s="34"/>
      <c r="F232" s="35"/>
      <c r="G232" s="34">
        <f>ROUND(SUM(G233:G254),2)</f>
        <v>0</v>
      </c>
      <c r="H232" s="70"/>
    </row>
    <row r="233" spans="1:8" s="29" customFormat="1" ht="22.5">
      <c r="A233" s="36" t="s">
        <v>834</v>
      </c>
      <c r="B233" s="96" t="s">
        <v>69</v>
      </c>
      <c r="C233" s="97" t="s">
        <v>58</v>
      </c>
      <c r="D233" s="98">
        <v>83.36</v>
      </c>
      <c r="E233" s="40"/>
      <c r="F233" s="43"/>
      <c r="G233" s="42"/>
    </row>
    <row r="234" spans="1:8" s="29" customFormat="1" ht="45">
      <c r="A234" s="36" t="s">
        <v>835</v>
      </c>
      <c r="B234" s="96" t="s">
        <v>92</v>
      </c>
      <c r="C234" s="97" t="s">
        <v>26</v>
      </c>
      <c r="D234" s="98">
        <v>33.119999999999997</v>
      </c>
      <c r="E234" s="40"/>
      <c r="F234" s="43"/>
      <c r="G234" s="42"/>
    </row>
    <row r="235" spans="1:8" s="61" customFormat="1" ht="45">
      <c r="A235" s="36" t="s">
        <v>836</v>
      </c>
      <c r="B235" s="96" t="s">
        <v>47</v>
      </c>
      <c r="C235" s="97" t="s">
        <v>26</v>
      </c>
      <c r="D235" s="98">
        <v>27.1</v>
      </c>
      <c r="E235" s="40"/>
      <c r="F235" s="41"/>
      <c r="G235" s="42"/>
    </row>
    <row r="236" spans="1:8" s="73" customFormat="1" ht="45">
      <c r="A236" s="36" t="s">
        <v>837</v>
      </c>
      <c r="B236" s="96" t="s">
        <v>461</v>
      </c>
      <c r="C236" s="97" t="s">
        <v>58</v>
      </c>
      <c r="D236" s="98">
        <v>22.55</v>
      </c>
      <c r="E236" s="40"/>
      <c r="F236" s="43"/>
      <c r="G236" s="42"/>
    </row>
    <row r="237" spans="1:8" s="29" customFormat="1" ht="22.5">
      <c r="A237" s="36" t="s">
        <v>838</v>
      </c>
      <c r="B237" s="96" t="s">
        <v>462</v>
      </c>
      <c r="C237" s="97" t="s">
        <v>58</v>
      </c>
      <c r="D237" s="98">
        <v>83.36</v>
      </c>
      <c r="E237" s="40"/>
      <c r="F237" s="66"/>
      <c r="G237" s="42"/>
    </row>
    <row r="238" spans="1:8" s="29" customFormat="1" ht="22.5">
      <c r="A238" s="36" t="s">
        <v>839</v>
      </c>
      <c r="B238" s="96" t="s">
        <v>104</v>
      </c>
      <c r="C238" s="97" t="s">
        <v>27</v>
      </c>
      <c r="D238" s="98">
        <v>9</v>
      </c>
      <c r="E238" s="40"/>
      <c r="F238" s="66"/>
      <c r="G238" s="42"/>
    </row>
    <row r="239" spans="1:8" s="29" customFormat="1" ht="22.5">
      <c r="A239" s="36" t="s">
        <v>840</v>
      </c>
      <c r="B239" s="96" t="s">
        <v>106</v>
      </c>
      <c r="C239" s="97" t="s">
        <v>27</v>
      </c>
      <c r="D239" s="98">
        <v>1</v>
      </c>
      <c r="E239" s="40"/>
      <c r="F239" s="66"/>
      <c r="G239" s="42"/>
    </row>
    <row r="240" spans="1:8" s="29" customFormat="1" ht="22.5">
      <c r="A240" s="36" t="s">
        <v>841</v>
      </c>
      <c r="B240" s="96" t="s">
        <v>95</v>
      </c>
      <c r="C240" s="97" t="s">
        <v>26</v>
      </c>
      <c r="D240" s="98">
        <v>6.3</v>
      </c>
      <c r="E240" s="40"/>
      <c r="F240" s="43"/>
      <c r="G240" s="42"/>
    </row>
    <row r="241" spans="1:7" s="29" customFormat="1" ht="33.75">
      <c r="A241" s="36" t="s">
        <v>842</v>
      </c>
      <c r="B241" s="96" t="s">
        <v>96</v>
      </c>
      <c r="C241" s="97" t="s">
        <v>26</v>
      </c>
      <c r="D241" s="98">
        <v>26.76</v>
      </c>
      <c r="E241" s="40"/>
      <c r="F241" s="41"/>
      <c r="G241" s="42"/>
    </row>
    <row r="242" spans="1:7" s="29" customFormat="1" ht="45">
      <c r="A242" s="36" t="s">
        <v>843</v>
      </c>
      <c r="B242" s="96" t="s">
        <v>448</v>
      </c>
      <c r="C242" s="97" t="s">
        <v>26</v>
      </c>
      <c r="D242" s="98">
        <v>15.33</v>
      </c>
      <c r="E242" s="40"/>
      <c r="F242" s="43"/>
      <c r="G242" s="42"/>
    </row>
    <row r="243" spans="1:7" s="29" customFormat="1" ht="45">
      <c r="A243" s="36" t="s">
        <v>844</v>
      </c>
      <c r="B243" s="96" t="s">
        <v>449</v>
      </c>
      <c r="C243" s="97" t="s">
        <v>26</v>
      </c>
      <c r="D243" s="98">
        <v>10.210000000000001</v>
      </c>
      <c r="E243" s="40"/>
      <c r="F243" s="43"/>
      <c r="G243" s="42"/>
    </row>
    <row r="244" spans="1:7" s="29" customFormat="1" ht="33.75">
      <c r="A244" s="36" t="s">
        <v>845</v>
      </c>
      <c r="B244" s="96" t="s">
        <v>31</v>
      </c>
      <c r="C244" s="97" t="s">
        <v>26</v>
      </c>
      <c r="D244" s="98">
        <v>44.89</v>
      </c>
      <c r="E244" s="40"/>
      <c r="F244" s="66"/>
      <c r="G244" s="42"/>
    </row>
    <row r="245" spans="1:7" s="29" customFormat="1" ht="33.75">
      <c r="A245" s="36" t="s">
        <v>846</v>
      </c>
      <c r="B245" s="96" t="s">
        <v>32</v>
      </c>
      <c r="C245" s="97" t="s">
        <v>28</v>
      </c>
      <c r="D245" s="98">
        <v>538.67999999999995</v>
      </c>
      <c r="E245" s="40"/>
      <c r="F245" s="41"/>
      <c r="G245" s="42"/>
    </row>
    <row r="246" spans="1:7" s="29" customFormat="1" ht="45">
      <c r="A246" s="36" t="s">
        <v>847</v>
      </c>
      <c r="B246" s="96" t="s">
        <v>154</v>
      </c>
      <c r="C246" s="97" t="s">
        <v>27</v>
      </c>
      <c r="D246" s="98">
        <v>6</v>
      </c>
      <c r="E246" s="40"/>
      <c r="F246" s="41"/>
      <c r="G246" s="42"/>
    </row>
    <row r="247" spans="1:7" s="29" customFormat="1" ht="56.25">
      <c r="A247" s="36" t="s">
        <v>848</v>
      </c>
      <c r="B247" s="96" t="s">
        <v>463</v>
      </c>
      <c r="C247" s="97" t="s">
        <v>25</v>
      </c>
      <c r="D247" s="98">
        <v>83.92</v>
      </c>
      <c r="E247" s="40"/>
      <c r="F247" s="41"/>
      <c r="G247" s="42"/>
    </row>
    <row r="248" spans="1:7" s="29" customFormat="1" ht="45">
      <c r="A248" s="36" t="s">
        <v>849</v>
      </c>
      <c r="B248" s="96" t="s">
        <v>464</v>
      </c>
      <c r="C248" s="97" t="s">
        <v>58</v>
      </c>
      <c r="D248" s="98">
        <v>143.44999999999999</v>
      </c>
      <c r="E248" s="40"/>
      <c r="F248" s="41"/>
      <c r="G248" s="42"/>
    </row>
    <row r="249" spans="1:7" s="29" customFormat="1" ht="157.5">
      <c r="A249" s="36" t="s">
        <v>850</v>
      </c>
      <c r="B249" s="96" t="s">
        <v>465</v>
      </c>
      <c r="C249" s="97" t="s">
        <v>27</v>
      </c>
      <c r="D249" s="98">
        <v>2</v>
      </c>
      <c r="E249" s="40"/>
      <c r="F249" s="72"/>
      <c r="G249" s="42"/>
    </row>
    <row r="250" spans="1:7" s="29" customFormat="1" ht="157.5">
      <c r="A250" s="36" t="s">
        <v>851</v>
      </c>
      <c r="B250" s="96" t="s">
        <v>466</v>
      </c>
      <c r="C250" s="97" t="s">
        <v>27</v>
      </c>
      <c r="D250" s="98">
        <v>3</v>
      </c>
      <c r="E250" s="40"/>
      <c r="F250" s="72"/>
      <c r="G250" s="42"/>
    </row>
    <row r="251" spans="1:7" s="29" customFormat="1" ht="157.5">
      <c r="A251" s="36" t="s">
        <v>852</v>
      </c>
      <c r="B251" s="96" t="s">
        <v>107</v>
      </c>
      <c r="C251" s="97" t="s">
        <v>27</v>
      </c>
      <c r="D251" s="98">
        <v>7</v>
      </c>
      <c r="E251" s="40"/>
      <c r="F251" s="72"/>
      <c r="G251" s="42"/>
    </row>
    <row r="252" spans="1:7" s="29" customFormat="1" ht="135">
      <c r="A252" s="36" t="s">
        <v>853</v>
      </c>
      <c r="B252" s="96" t="s">
        <v>105</v>
      </c>
      <c r="C252" s="97" t="s">
        <v>27</v>
      </c>
      <c r="D252" s="98">
        <v>2</v>
      </c>
      <c r="E252" s="40"/>
      <c r="F252" s="71"/>
      <c r="G252" s="42"/>
    </row>
    <row r="253" spans="1:7" s="29" customFormat="1" ht="78.75">
      <c r="A253" s="36" t="s">
        <v>854</v>
      </c>
      <c r="B253" s="96" t="s">
        <v>468</v>
      </c>
      <c r="C253" s="97" t="s">
        <v>58</v>
      </c>
      <c r="D253" s="98">
        <v>19.440000000000001</v>
      </c>
      <c r="E253" s="40"/>
      <c r="F253" s="71"/>
      <c r="G253" s="42"/>
    </row>
    <row r="254" spans="1:7" s="29" customFormat="1" ht="78.75">
      <c r="A254" s="36" t="s">
        <v>855</v>
      </c>
      <c r="B254" s="96" t="s">
        <v>467</v>
      </c>
      <c r="C254" s="97" t="s">
        <v>58</v>
      </c>
      <c r="D254" s="98">
        <v>3.5</v>
      </c>
      <c r="E254" s="40"/>
      <c r="F254" s="71"/>
      <c r="G254" s="42"/>
    </row>
    <row r="255" spans="1:7" s="74" customFormat="1">
      <c r="A255" s="30" t="s">
        <v>176</v>
      </c>
      <c r="B255" s="31" t="s">
        <v>112</v>
      </c>
      <c r="C255" s="32"/>
      <c r="D255" s="33"/>
      <c r="E255" s="34"/>
      <c r="F255" s="35"/>
      <c r="G255" s="34">
        <f>ROUND(SUM(G256:G279),2)</f>
        <v>0</v>
      </c>
    </row>
    <row r="256" spans="1:7" s="29" customFormat="1" ht="45">
      <c r="A256" s="36" t="s">
        <v>856</v>
      </c>
      <c r="B256" s="96" t="s">
        <v>469</v>
      </c>
      <c r="C256" s="97" t="s">
        <v>27</v>
      </c>
      <c r="D256" s="98">
        <v>1</v>
      </c>
      <c r="E256" s="40"/>
      <c r="F256" s="41"/>
      <c r="G256" s="42"/>
    </row>
    <row r="257" spans="1:7" s="29" customFormat="1" ht="45">
      <c r="A257" s="36" t="s">
        <v>857</v>
      </c>
      <c r="B257" s="96" t="s">
        <v>470</v>
      </c>
      <c r="C257" s="97" t="s">
        <v>27</v>
      </c>
      <c r="D257" s="98">
        <v>6</v>
      </c>
      <c r="E257" s="40"/>
      <c r="F257" s="41"/>
      <c r="G257" s="42"/>
    </row>
    <row r="258" spans="1:7" s="29" customFormat="1" ht="56.25">
      <c r="A258" s="36" t="s">
        <v>858</v>
      </c>
      <c r="B258" s="96" t="s">
        <v>115</v>
      </c>
      <c r="C258" s="97" t="s">
        <v>27</v>
      </c>
      <c r="D258" s="98">
        <v>6</v>
      </c>
      <c r="E258" s="40"/>
      <c r="F258" s="41"/>
      <c r="G258" s="42"/>
    </row>
    <row r="259" spans="1:7" s="29" customFormat="1" ht="33.75">
      <c r="A259" s="36" t="s">
        <v>859</v>
      </c>
      <c r="B259" s="96" t="s">
        <v>114</v>
      </c>
      <c r="C259" s="97" t="s">
        <v>27</v>
      </c>
      <c r="D259" s="98">
        <v>2</v>
      </c>
      <c r="E259" s="40"/>
      <c r="F259" s="41"/>
      <c r="G259" s="42"/>
    </row>
    <row r="260" spans="1:7" s="29" customFormat="1" ht="33.75">
      <c r="A260" s="36" t="s">
        <v>860</v>
      </c>
      <c r="B260" s="96" t="s">
        <v>116</v>
      </c>
      <c r="C260" s="97" t="s">
        <v>27</v>
      </c>
      <c r="D260" s="98">
        <v>6</v>
      </c>
      <c r="E260" s="40"/>
      <c r="F260" s="41"/>
      <c r="G260" s="42"/>
    </row>
    <row r="261" spans="1:7" s="29" customFormat="1" ht="33.75">
      <c r="A261" s="36" t="s">
        <v>861</v>
      </c>
      <c r="B261" s="96" t="s">
        <v>117</v>
      </c>
      <c r="C261" s="97" t="s">
        <v>27</v>
      </c>
      <c r="D261" s="98">
        <v>3</v>
      </c>
      <c r="E261" s="40"/>
      <c r="F261" s="41"/>
      <c r="G261" s="42"/>
    </row>
    <row r="262" spans="1:7" s="29" customFormat="1" ht="45">
      <c r="A262" s="36" t="s">
        <v>862</v>
      </c>
      <c r="B262" s="96" t="s">
        <v>118</v>
      </c>
      <c r="C262" s="97" t="s">
        <v>27</v>
      </c>
      <c r="D262" s="98">
        <v>10</v>
      </c>
      <c r="E262" s="40"/>
      <c r="F262" s="41"/>
      <c r="G262" s="42"/>
    </row>
    <row r="263" spans="1:7" s="29" customFormat="1" ht="56.25">
      <c r="A263" s="36" t="s">
        <v>863</v>
      </c>
      <c r="B263" s="96" t="s">
        <v>119</v>
      </c>
      <c r="C263" s="97" t="s">
        <v>27</v>
      </c>
      <c r="D263" s="98">
        <v>1</v>
      </c>
      <c r="E263" s="40"/>
      <c r="F263" s="41"/>
      <c r="G263" s="42"/>
    </row>
    <row r="264" spans="1:7" s="29" customFormat="1" ht="33.75">
      <c r="A264" s="36" t="s">
        <v>864</v>
      </c>
      <c r="B264" s="96" t="s">
        <v>120</v>
      </c>
      <c r="C264" s="97" t="s">
        <v>27</v>
      </c>
      <c r="D264" s="98">
        <v>1</v>
      </c>
      <c r="E264" s="40"/>
      <c r="F264" s="41"/>
      <c r="G264" s="42"/>
    </row>
    <row r="265" spans="1:7" s="29" customFormat="1" ht="33.75">
      <c r="A265" s="36" t="s">
        <v>865</v>
      </c>
      <c r="B265" s="96" t="s">
        <v>121</v>
      </c>
      <c r="C265" s="97" t="s">
        <v>27</v>
      </c>
      <c r="D265" s="98">
        <v>1</v>
      </c>
      <c r="E265" s="40"/>
      <c r="F265" s="41"/>
      <c r="G265" s="42"/>
    </row>
    <row r="266" spans="1:7" s="29" customFormat="1" ht="33.75">
      <c r="A266" s="36" t="s">
        <v>866</v>
      </c>
      <c r="B266" s="96" t="s">
        <v>122</v>
      </c>
      <c r="C266" s="97" t="s">
        <v>27</v>
      </c>
      <c r="D266" s="98">
        <v>4</v>
      </c>
      <c r="E266" s="40"/>
      <c r="F266" s="41"/>
      <c r="G266" s="42"/>
    </row>
    <row r="267" spans="1:7" s="29" customFormat="1" ht="33.75">
      <c r="A267" s="36" t="s">
        <v>867</v>
      </c>
      <c r="B267" s="96" t="s">
        <v>123</v>
      </c>
      <c r="C267" s="97" t="s">
        <v>27</v>
      </c>
      <c r="D267" s="98">
        <v>1</v>
      </c>
      <c r="E267" s="40"/>
      <c r="F267" s="41"/>
      <c r="G267" s="42"/>
    </row>
    <row r="268" spans="1:7" s="29" customFormat="1" ht="33.75">
      <c r="A268" s="36" t="s">
        <v>868</v>
      </c>
      <c r="B268" s="96" t="s">
        <v>124</v>
      </c>
      <c r="C268" s="97" t="s">
        <v>27</v>
      </c>
      <c r="D268" s="98">
        <v>9</v>
      </c>
      <c r="E268" s="40"/>
      <c r="F268" s="41"/>
      <c r="G268" s="42"/>
    </row>
    <row r="269" spans="1:7" s="29" customFormat="1" ht="33.75">
      <c r="A269" s="36" t="s">
        <v>869</v>
      </c>
      <c r="B269" s="96" t="s">
        <v>125</v>
      </c>
      <c r="C269" s="97" t="s">
        <v>27</v>
      </c>
      <c r="D269" s="98">
        <v>1</v>
      </c>
      <c r="E269" s="40"/>
      <c r="F269" s="41"/>
      <c r="G269" s="42"/>
    </row>
    <row r="270" spans="1:7" s="29" customFormat="1" ht="33.75">
      <c r="A270" s="36" t="s">
        <v>870</v>
      </c>
      <c r="B270" s="96" t="s">
        <v>126</v>
      </c>
      <c r="C270" s="97" t="s">
        <v>27</v>
      </c>
      <c r="D270" s="98">
        <v>4</v>
      </c>
      <c r="E270" s="40"/>
      <c r="F270" s="41"/>
      <c r="G270" s="42"/>
    </row>
    <row r="271" spans="1:7" s="29" customFormat="1" ht="33.75">
      <c r="A271" s="36" t="s">
        <v>871</v>
      </c>
      <c r="B271" s="96" t="s">
        <v>127</v>
      </c>
      <c r="C271" s="97" t="s">
        <v>27</v>
      </c>
      <c r="D271" s="98">
        <v>6</v>
      </c>
      <c r="E271" s="40"/>
      <c r="F271" s="41"/>
      <c r="G271" s="42"/>
    </row>
    <row r="272" spans="1:7" s="29" customFormat="1" ht="45">
      <c r="A272" s="36" t="s">
        <v>872</v>
      </c>
      <c r="B272" s="96" t="s">
        <v>471</v>
      </c>
      <c r="C272" s="97" t="s">
        <v>27</v>
      </c>
      <c r="D272" s="98">
        <v>3</v>
      </c>
      <c r="E272" s="40"/>
      <c r="F272" s="41"/>
      <c r="G272" s="42"/>
    </row>
    <row r="273" spans="1:7" s="29" customFormat="1" ht="56.25">
      <c r="A273" s="36" t="s">
        <v>873</v>
      </c>
      <c r="B273" s="96" t="s">
        <v>128</v>
      </c>
      <c r="C273" s="97" t="s">
        <v>27</v>
      </c>
      <c r="D273" s="98">
        <v>1</v>
      </c>
      <c r="E273" s="40"/>
      <c r="F273" s="41"/>
      <c r="G273" s="42"/>
    </row>
    <row r="274" spans="1:7" s="29" customFormat="1" ht="56.25">
      <c r="A274" s="36" t="s">
        <v>874</v>
      </c>
      <c r="B274" s="96" t="s">
        <v>113</v>
      </c>
      <c r="C274" s="97" t="s">
        <v>27</v>
      </c>
      <c r="D274" s="98">
        <v>1</v>
      </c>
      <c r="E274" s="40"/>
      <c r="F274" s="41"/>
      <c r="G274" s="42"/>
    </row>
    <row r="275" spans="1:7" s="29" customFormat="1" ht="33.75">
      <c r="A275" s="36" t="s">
        <v>875</v>
      </c>
      <c r="B275" s="96" t="s">
        <v>129</v>
      </c>
      <c r="C275" s="97" t="s">
        <v>27</v>
      </c>
      <c r="D275" s="98">
        <v>5</v>
      </c>
      <c r="E275" s="40"/>
      <c r="F275" s="41"/>
      <c r="G275" s="42"/>
    </row>
    <row r="276" spans="1:7" s="29" customFormat="1" ht="33.75">
      <c r="A276" s="36" t="s">
        <v>876</v>
      </c>
      <c r="B276" s="96" t="s">
        <v>130</v>
      </c>
      <c r="C276" s="97" t="s">
        <v>27</v>
      </c>
      <c r="D276" s="98">
        <v>7</v>
      </c>
      <c r="E276" s="40"/>
      <c r="F276" s="41"/>
      <c r="G276" s="42"/>
    </row>
    <row r="277" spans="1:7" s="29" customFormat="1" ht="45">
      <c r="A277" s="36" t="s">
        <v>877</v>
      </c>
      <c r="B277" s="96" t="s">
        <v>131</v>
      </c>
      <c r="C277" s="97" t="s">
        <v>27</v>
      </c>
      <c r="D277" s="98">
        <v>5</v>
      </c>
      <c r="E277" s="40"/>
      <c r="F277" s="41"/>
      <c r="G277" s="42"/>
    </row>
    <row r="278" spans="1:7" s="29" customFormat="1" ht="56.25">
      <c r="A278" s="36" t="s">
        <v>878</v>
      </c>
      <c r="B278" s="96" t="s">
        <v>132</v>
      </c>
      <c r="C278" s="97" t="s">
        <v>27</v>
      </c>
      <c r="D278" s="98">
        <v>1</v>
      </c>
      <c r="E278" s="40"/>
      <c r="F278" s="41"/>
      <c r="G278" s="42"/>
    </row>
    <row r="279" spans="1:7" s="29" customFormat="1" ht="101.25">
      <c r="A279" s="36" t="s">
        <v>879</v>
      </c>
      <c r="B279" s="96" t="s">
        <v>472</v>
      </c>
      <c r="C279" s="97" t="s">
        <v>25</v>
      </c>
      <c r="D279" s="98">
        <v>25.62</v>
      </c>
      <c r="E279" s="40"/>
      <c r="F279" s="41"/>
      <c r="G279" s="42"/>
    </row>
    <row r="280" spans="1:7" s="74" customFormat="1">
      <c r="A280" s="30" t="s">
        <v>177</v>
      </c>
      <c r="B280" s="31" t="s">
        <v>476</v>
      </c>
      <c r="C280" s="32"/>
      <c r="D280" s="33"/>
      <c r="E280" s="34"/>
      <c r="F280" s="35"/>
      <c r="G280" s="34">
        <f>ROUND(SUM(G281:G310),2)</f>
        <v>0</v>
      </c>
    </row>
    <row r="281" spans="1:7" s="29" customFormat="1" ht="135">
      <c r="A281" s="36" t="s">
        <v>880</v>
      </c>
      <c r="B281" s="96" t="s">
        <v>477</v>
      </c>
      <c r="C281" s="97" t="s">
        <v>27</v>
      </c>
      <c r="D281" s="98">
        <v>2</v>
      </c>
      <c r="E281" s="40"/>
      <c r="F281" s="43"/>
      <c r="G281" s="42"/>
    </row>
    <row r="282" spans="1:7" s="29" customFormat="1" ht="123.75">
      <c r="A282" s="36" t="s">
        <v>881</v>
      </c>
      <c r="B282" s="96" t="s">
        <v>482</v>
      </c>
      <c r="C282" s="97" t="s">
        <v>27</v>
      </c>
      <c r="D282" s="98">
        <v>1</v>
      </c>
      <c r="E282" s="40"/>
      <c r="F282" s="43"/>
      <c r="G282" s="42"/>
    </row>
    <row r="283" spans="1:7" s="29" customFormat="1" ht="123.75">
      <c r="A283" s="36" t="s">
        <v>882</v>
      </c>
      <c r="B283" s="96" t="s">
        <v>596</v>
      </c>
      <c r="C283" s="97" t="s">
        <v>27</v>
      </c>
      <c r="D283" s="98">
        <v>4</v>
      </c>
      <c r="E283" s="40"/>
      <c r="F283" s="43"/>
      <c r="G283" s="42"/>
    </row>
    <row r="284" spans="1:7" s="29" customFormat="1" ht="90">
      <c r="A284" s="36" t="s">
        <v>883</v>
      </c>
      <c r="B284" s="96" t="s">
        <v>478</v>
      </c>
      <c r="C284" s="97" t="s">
        <v>27</v>
      </c>
      <c r="D284" s="98">
        <v>1</v>
      </c>
      <c r="E284" s="40"/>
      <c r="F284" s="43"/>
      <c r="G284" s="42"/>
    </row>
    <row r="285" spans="1:7" s="29" customFormat="1" ht="101.25">
      <c r="A285" s="36" t="s">
        <v>884</v>
      </c>
      <c r="B285" s="96" t="s">
        <v>479</v>
      </c>
      <c r="C285" s="97" t="s">
        <v>27</v>
      </c>
      <c r="D285" s="98">
        <v>1</v>
      </c>
      <c r="E285" s="40"/>
      <c r="F285" s="43"/>
      <c r="G285" s="42"/>
    </row>
    <row r="286" spans="1:7" s="29" customFormat="1" ht="90">
      <c r="A286" s="36" t="s">
        <v>885</v>
      </c>
      <c r="B286" s="96" t="s">
        <v>480</v>
      </c>
      <c r="C286" s="97" t="s">
        <v>27</v>
      </c>
      <c r="D286" s="98">
        <v>1</v>
      </c>
      <c r="E286" s="40"/>
      <c r="F286" s="43"/>
      <c r="G286" s="42"/>
    </row>
    <row r="287" spans="1:7" s="29" customFormat="1" ht="112.5">
      <c r="A287" s="36" t="s">
        <v>886</v>
      </c>
      <c r="B287" s="96" t="s">
        <v>597</v>
      </c>
      <c r="C287" s="97" t="s">
        <v>27</v>
      </c>
      <c r="D287" s="98">
        <v>2</v>
      </c>
      <c r="E287" s="40"/>
      <c r="F287" s="43"/>
      <c r="G287" s="42"/>
    </row>
    <row r="288" spans="1:7" s="29" customFormat="1" ht="112.5">
      <c r="A288" s="36" t="s">
        <v>887</v>
      </c>
      <c r="B288" s="96" t="s">
        <v>598</v>
      </c>
      <c r="C288" s="97" t="s">
        <v>27</v>
      </c>
      <c r="D288" s="98">
        <v>1</v>
      </c>
      <c r="E288" s="40"/>
      <c r="F288" s="43"/>
      <c r="G288" s="42"/>
    </row>
    <row r="289" spans="1:8" s="29" customFormat="1" ht="123.75">
      <c r="A289" s="36" t="s">
        <v>888</v>
      </c>
      <c r="B289" s="96" t="s">
        <v>481</v>
      </c>
      <c r="C289" s="97" t="s">
        <v>27</v>
      </c>
      <c r="D289" s="98">
        <v>4</v>
      </c>
      <c r="E289" s="40"/>
      <c r="F289" s="43"/>
      <c r="G289" s="42"/>
    </row>
    <row r="290" spans="1:8" s="29" customFormat="1" ht="112.5">
      <c r="A290" s="36" t="s">
        <v>889</v>
      </c>
      <c r="B290" s="96" t="s">
        <v>599</v>
      </c>
      <c r="C290" s="97" t="s">
        <v>27</v>
      </c>
      <c r="D290" s="98">
        <v>2</v>
      </c>
      <c r="E290" s="40"/>
      <c r="F290" s="43"/>
      <c r="G290" s="42"/>
    </row>
    <row r="291" spans="1:8" s="29" customFormat="1" ht="112.5">
      <c r="A291" s="36" t="s">
        <v>890</v>
      </c>
      <c r="B291" s="96" t="s">
        <v>488</v>
      </c>
      <c r="C291" s="97" t="s">
        <v>27</v>
      </c>
      <c r="D291" s="98">
        <v>4</v>
      </c>
      <c r="E291" s="40"/>
      <c r="F291" s="43"/>
      <c r="G291" s="42"/>
    </row>
    <row r="292" spans="1:8" s="61" customFormat="1" ht="78.75">
      <c r="A292" s="36" t="s">
        <v>891</v>
      </c>
      <c r="B292" s="96" t="s">
        <v>483</v>
      </c>
      <c r="C292" s="97" t="s">
        <v>27</v>
      </c>
      <c r="D292" s="98">
        <v>1</v>
      </c>
      <c r="E292" s="40"/>
      <c r="F292" s="43"/>
      <c r="G292" s="42"/>
    </row>
    <row r="293" spans="1:8" s="61" customFormat="1" ht="78.75">
      <c r="A293" s="36" t="s">
        <v>892</v>
      </c>
      <c r="B293" s="96" t="s">
        <v>484</v>
      </c>
      <c r="C293" s="97" t="s">
        <v>27</v>
      </c>
      <c r="D293" s="98">
        <v>1</v>
      </c>
      <c r="E293" s="40"/>
      <c r="F293" s="43"/>
      <c r="G293" s="42"/>
    </row>
    <row r="294" spans="1:8" s="61" customFormat="1" ht="78.75">
      <c r="A294" s="36" t="s">
        <v>893</v>
      </c>
      <c r="B294" s="96" t="s">
        <v>485</v>
      </c>
      <c r="C294" s="97" t="s">
        <v>27</v>
      </c>
      <c r="D294" s="98">
        <v>1</v>
      </c>
      <c r="E294" s="40"/>
      <c r="F294" s="43"/>
      <c r="G294" s="42"/>
    </row>
    <row r="295" spans="1:8" s="61" customFormat="1" ht="78.75">
      <c r="A295" s="36" t="s">
        <v>894</v>
      </c>
      <c r="B295" s="96" t="s">
        <v>486</v>
      </c>
      <c r="C295" s="97" t="s">
        <v>27</v>
      </c>
      <c r="D295" s="98">
        <v>4</v>
      </c>
      <c r="E295" s="40"/>
      <c r="F295" s="43"/>
      <c r="G295" s="42"/>
    </row>
    <row r="296" spans="1:8" s="29" customFormat="1" ht="101.25">
      <c r="A296" s="36" t="s">
        <v>895</v>
      </c>
      <c r="B296" s="96" t="s">
        <v>487</v>
      </c>
      <c r="C296" s="97" t="s">
        <v>27</v>
      </c>
      <c r="D296" s="98">
        <v>1</v>
      </c>
      <c r="E296" s="40"/>
      <c r="F296" s="43"/>
      <c r="G296" s="42"/>
    </row>
    <row r="297" spans="1:8" s="29" customFormat="1" ht="135">
      <c r="A297" s="36" t="s">
        <v>896</v>
      </c>
      <c r="B297" s="96" t="s">
        <v>489</v>
      </c>
      <c r="C297" s="97" t="s">
        <v>27</v>
      </c>
      <c r="D297" s="98">
        <v>1</v>
      </c>
      <c r="E297" s="40"/>
      <c r="F297" s="43"/>
      <c r="G297" s="42"/>
    </row>
    <row r="298" spans="1:8" s="29" customFormat="1" ht="56.25">
      <c r="A298" s="36" t="s">
        <v>897</v>
      </c>
      <c r="B298" s="96" t="s">
        <v>490</v>
      </c>
      <c r="C298" s="97" t="s">
        <v>27</v>
      </c>
      <c r="D298" s="98">
        <v>6</v>
      </c>
      <c r="E298" s="40"/>
      <c r="F298" s="43"/>
      <c r="G298" s="42"/>
    </row>
    <row r="299" spans="1:8" s="29" customFormat="1" ht="56.25">
      <c r="A299" s="36" t="s">
        <v>898</v>
      </c>
      <c r="B299" s="96" t="s">
        <v>494</v>
      </c>
      <c r="C299" s="97" t="s">
        <v>52</v>
      </c>
      <c r="D299" s="98">
        <v>845.04</v>
      </c>
      <c r="E299" s="40"/>
      <c r="F299" s="43"/>
      <c r="G299" s="42"/>
    </row>
    <row r="300" spans="1:8" s="29" customFormat="1" ht="33.75">
      <c r="A300" s="36" t="s">
        <v>899</v>
      </c>
      <c r="B300" s="96" t="s">
        <v>155</v>
      </c>
      <c r="C300" s="97" t="s">
        <v>52</v>
      </c>
      <c r="D300" s="98">
        <v>32.32</v>
      </c>
      <c r="E300" s="40"/>
      <c r="F300" s="43"/>
      <c r="G300" s="42"/>
    </row>
    <row r="301" spans="1:8" s="29" customFormat="1" ht="33.75">
      <c r="A301" s="36" t="s">
        <v>900</v>
      </c>
      <c r="B301" s="96" t="s">
        <v>499</v>
      </c>
      <c r="C301" s="97" t="s">
        <v>52</v>
      </c>
      <c r="D301" s="98">
        <v>19.5</v>
      </c>
      <c r="E301" s="40"/>
      <c r="F301" s="43"/>
      <c r="G301" s="42"/>
    </row>
    <row r="302" spans="1:8" s="29" customFormat="1" ht="33.75">
      <c r="A302" s="36" t="s">
        <v>901</v>
      </c>
      <c r="B302" s="96" t="s">
        <v>159</v>
      </c>
      <c r="C302" s="97" t="s">
        <v>52</v>
      </c>
      <c r="D302" s="98">
        <v>793.22</v>
      </c>
      <c r="E302" s="40"/>
      <c r="F302" s="64"/>
      <c r="G302" s="42"/>
      <c r="H302" s="63"/>
    </row>
    <row r="303" spans="1:8" s="29" customFormat="1" ht="56.25">
      <c r="A303" s="36" t="s">
        <v>902</v>
      </c>
      <c r="B303" s="96" t="s">
        <v>492</v>
      </c>
      <c r="C303" s="97" t="s">
        <v>27</v>
      </c>
      <c r="D303" s="98">
        <v>20</v>
      </c>
      <c r="E303" s="40"/>
      <c r="F303" s="43"/>
      <c r="G303" s="42"/>
    </row>
    <row r="304" spans="1:8" s="29" customFormat="1" ht="45">
      <c r="A304" s="36" t="s">
        <v>903</v>
      </c>
      <c r="B304" s="96" t="s">
        <v>163</v>
      </c>
      <c r="C304" s="97" t="s">
        <v>27</v>
      </c>
      <c r="D304" s="98">
        <v>2</v>
      </c>
      <c r="E304" s="40"/>
      <c r="F304" s="43"/>
      <c r="G304" s="42"/>
    </row>
    <row r="305" spans="1:8" s="29" customFormat="1" ht="191.25">
      <c r="A305" s="36" t="s">
        <v>904</v>
      </c>
      <c r="B305" s="96" t="s">
        <v>162</v>
      </c>
      <c r="C305" s="97" t="s">
        <v>27</v>
      </c>
      <c r="D305" s="98">
        <v>1</v>
      </c>
      <c r="E305" s="40"/>
      <c r="F305" s="43"/>
      <c r="G305" s="42"/>
    </row>
    <row r="306" spans="1:8" s="29" customFormat="1" ht="45">
      <c r="A306" s="36" t="s">
        <v>905</v>
      </c>
      <c r="B306" s="96" t="s">
        <v>160</v>
      </c>
      <c r="C306" s="97" t="s">
        <v>27</v>
      </c>
      <c r="D306" s="98">
        <v>4</v>
      </c>
      <c r="E306" s="40"/>
      <c r="F306" s="43"/>
      <c r="G306" s="42"/>
    </row>
    <row r="307" spans="1:8" s="29" customFormat="1" ht="45">
      <c r="A307" s="36" t="s">
        <v>906</v>
      </c>
      <c r="B307" s="96" t="s">
        <v>495</v>
      </c>
      <c r="C307" s="97" t="s">
        <v>25</v>
      </c>
      <c r="D307" s="98">
        <v>29.85</v>
      </c>
      <c r="E307" s="40"/>
      <c r="F307" s="41"/>
      <c r="G307" s="42"/>
    </row>
    <row r="308" spans="1:8" s="29" customFormat="1" ht="33.75">
      <c r="A308" s="36" t="s">
        <v>907</v>
      </c>
      <c r="B308" s="96" t="s">
        <v>496</v>
      </c>
      <c r="C308" s="97" t="s">
        <v>58</v>
      </c>
      <c r="D308" s="98">
        <v>12.27</v>
      </c>
      <c r="E308" s="40"/>
      <c r="F308" s="41"/>
      <c r="G308" s="42"/>
      <c r="H308" s="63"/>
    </row>
    <row r="309" spans="1:8" s="29" customFormat="1" ht="33.75">
      <c r="A309" s="36" t="s">
        <v>908</v>
      </c>
      <c r="B309" s="96" t="s">
        <v>497</v>
      </c>
      <c r="C309" s="97" t="s">
        <v>27</v>
      </c>
      <c r="D309" s="98">
        <v>6</v>
      </c>
      <c r="E309" s="40"/>
      <c r="F309" s="41"/>
      <c r="G309" s="42"/>
      <c r="H309" s="63"/>
    </row>
    <row r="310" spans="1:8" s="29" customFormat="1" ht="45">
      <c r="A310" s="36" t="s">
        <v>909</v>
      </c>
      <c r="B310" s="96" t="s">
        <v>498</v>
      </c>
      <c r="C310" s="97" t="s">
        <v>27</v>
      </c>
      <c r="D310" s="98">
        <v>6</v>
      </c>
      <c r="E310" s="40"/>
      <c r="F310" s="41"/>
      <c r="G310" s="42"/>
      <c r="H310" s="63"/>
    </row>
    <row r="311" spans="1:8" s="74" customFormat="1">
      <c r="A311" s="30" t="s">
        <v>257</v>
      </c>
      <c r="B311" s="31" t="s">
        <v>158</v>
      </c>
      <c r="C311" s="32"/>
      <c r="D311" s="33"/>
      <c r="E311" s="34"/>
      <c r="F311" s="35"/>
      <c r="G311" s="34">
        <f>ROUND(SUM(G312),2)</f>
        <v>0</v>
      </c>
    </row>
    <row r="312" spans="1:8" s="29" customFormat="1" ht="101.25">
      <c r="A312" s="36" t="s">
        <v>910</v>
      </c>
      <c r="B312" s="96" t="s">
        <v>491</v>
      </c>
      <c r="C312" s="97" t="s">
        <v>27</v>
      </c>
      <c r="D312" s="98">
        <v>8</v>
      </c>
      <c r="E312" s="40"/>
      <c r="F312" s="43"/>
      <c r="G312" s="42"/>
    </row>
    <row r="313" spans="1:8">
      <c r="A313" s="30" t="s">
        <v>258</v>
      </c>
      <c r="B313" s="31" t="s">
        <v>67</v>
      </c>
      <c r="C313" s="32"/>
      <c r="D313" s="33"/>
      <c r="E313" s="34"/>
      <c r="F313" s="35"/>
      <c r="G313" s="34">
        <f>ROUND(SUM(G314:G331),2)</f>
        <v>0</v>
      </c>
    </row>
    <row r="314" spans="1:8" s="61" customFormat="1" ht="90">
      <c r="A314" s="36" t="s">
        <v>911</v>
      </c>
      <c r="B314" s="96" t="s">
        <v>600</v>
      </c>
      <c r="C314" s="97" t="s">
        <v>27</v>
      </c>
      <c r="D314" s="98">
        <v>24</v>
      </c>
      <c r="E314" s="40"/>
      <c r="F314" s="43"/>
      <c r="G314" s="42"/>
    </row>
    <row r="315" spans="1:8" s="61" customFormat="1" ht="101.25">
      <c r="A315" s="36" t="s">
        <v>912</v>
      </c>
      <c r="B315" s="96" t="s">
        <v>601</v>
      </c>
      <c r="C315" s="97" t="s">
        <v>27</v>
      </c>
      <c r="D315" s="98">
        <v>4</v>
      </c>
      <c r="E315" s="40"/>
      <c r="F315" s="43"/>
      <c r="G315" s="42"/>
    </row>
    <row r="316" spans="1:8" s="61" customFormat="1" ht="90">
      <c r="A316" s="36" t="s">
        <v>913</v>
      </c>
      <c r="B316" s="96" t="s">
        <v>602</v>
      </c>
      <c r="C316" s="97" t="s">
        <v>27</v>
      </c>
      <c r="D316" s="98">
        <v>5</v>
      </c>
      <c r="E316" s="40"/>
      <c r="F316" s="43"/>
      <c r="G316" s="42"/>
    </row>
    <row r="317" spans="1:8" s="61" customFormat="1" ht="90">
      <c r="A317" s="36" t="s">
        <v>914</v>
      </c>
      <c r="B317" s="96" t="s">
        <v>603</v>
      </c>
      <c r="C317" s="97" t="s">
        <v>27</v>
      </c>
      <c r="D317" s="98">
        <v>3</v>
      </c>
      <c r="E317" s="40"/>
      <c r="F317" s="43"/>
      <c r="G317" s="42"/>
    </row>
    <row r="318" spans="1:8" s="61" customFormat="1" ht="90">
      <c r="A318" s="36" t="s">
        <v>915</v>
      </c>
      <c r="B318" s="96" t="s">
        <v>604</v>
      </c>
      <c r="C318" s="97" t="s">
        <v>27</v>
      </c>
      <c r="D318" s="98">
        <v>6</v>
      </c>
      <c r="E318" s="40"/>
      <c r="F318" s="43"/>
      <c r="G318" s="42"/>
    </row>
    <row r="319" spans="1:8" s="61" customFormat="1" ht="33.75">
      <c r="A319" s="36" t="s">
        <v>916</v>
      </c>
      <c r="B319" s="96" t="s">
        <v>520</v>
      </c>
      <c r="C319" s="97" t="s">
        <v>27</v>
      </c>
      <c r="D319" s="98">
        <v>6</v>
      </c>
      <c r="E319" s="40"/>
      <c r="F319" s="43"/>
      <c r="G319" s="42"/>
    </row>
    <row r="320" spans="1:8" s="61" customFormat="1" ht="33.75">
      <c r="A320" s="36" t="s">
        <v>917</v>
      </c>
      <c r="B320" s="96" t="s">
        <v>521</v>
      </c>
      <c r="C320" s="97" t="s">
        <v>27</v>
      </c>
      <c r="D320" s="98">
        <v>6</v>
      </c>
      <c r="E320" s="40"/>
      <c r="F320" s="43"/>
      <c r="G320" s="42"/>
    </row>
    <row r="321" spans="1:7" s="61" customFormat="1" ht="90">
      <c r="A321" s="36" t="s">
        <v>918</v>
      </c>
      <c r="B321" s="96" t="s">
        <v>605</v>
      </c>
      <c r="C321" s="97" t="s">
        <v>27</v>
      </c>
      <c r="D321" s="98">
        <v>2</v>
      </c>
      <c r="E321" s="40"/>
      <c r="F321" s="43"/>
      <c r="G321" s="42"/>
    </row>
    <row r="322" spans="1:7" s="61" customFormat="1" ht="78.75">
      <c r="A322" s="36" t="s">
        <v>919</v>
      </c>
      <c r="B322" s="96" t="s">
        <v>606</v>
      </c>
      <c r="C322" s="97" t="s">
        <v>27</v>
      </c>
      <c r="D322" s="98">
        <v>4</v>
      </c>
      <c r="E322" s="40"/>
      <c r="F322" s="43"/>
      <c r="G322" s="42"/>
    </row>
    <row r="323" spans="1:7" s="61" customFormat="1" ht="90">
      <c r="A323" s="36" t="s">
        <v>920</v>
      </c>
      <c r="B323" s="96" t="s">
        <v>607</v>
      </c>
      <c r="C323" s="97" t="s">
        <v>27</v>
      </c>
      <c r="D323" s="98">
        <v>2</v>
      </c>
      <c r="E323" s="40"/>
      <c r="F323" s="43"/>
      <c r="G323" s="42"/>
    </row>
    <row r="324" spans="1:7" s="61" customFormat="1" ht="78.75">
      <c r="A324" s="36" t="s">
        <v>921</v>
      </c>
      <c r="B324" s="96" t="s">
        <v>608</v>
      </c>
      <c r="C324" s="97" t="s">
        <v>27</v>
      </c>
      <c r="D324" s="98">
        <v>2</v>
      </c>
      <c r="E324" s="40"/>
      <c r="F324" s="43"/>
      <c r="G324" s="42"/>
    </row>
    <row r="325" spans="1:7" s="61" customFormat="1" ht="33.75">
      <c r="A325" s="36" t="s">
        <v>922</v>
      </c>
      <c r="B325" s="96" t="s">
        <v>522</v>
      </c>
      <c r="C325" s="97" t="s">
        <v>27</v>
      </c>
      <c r="D325" s="98">
        <v>2</v>
      </c>
      <c r="E325" s="40"/>
      <c r="F325" s="43"/>
      <c r="G325" s="42"/>
    </row>
    <row r="326" spans="1:7" s="61" customFormat="1" ht="22.5">
      <c r="A326" s="36" t="s">
        <v>923</v>
      </c>
      <c r="B326" s="96" t="s">
        <v>523</v>
      </c>
      <c r="C326" s="97" t="s">
        <v>27</v>
      </c>
      <c r="D326" s="98">
        <v>2</v>
      </c>
      <c r="E326" s="40"/>
      <c r="F326" s="43"/>
      <c r="G326" s="42"/>
    </row>
    <row r="327" spans="1:7" s="61" customFormat="1" ht="22.5">
      <c r="A327" s="36" t="s">
        <v>924</v>
      </c>
      <c r="B327" s="96" t="s">
        <v>524</v>
      </c>
      <c r="C327" s="97" t="s">
        <v>27</v>
      </c>
      <c r="D327" s="98">
        <v>2</v>
      </c>
      <c r="E327" s="40"/>
      <c r="F327" s="43"/>
      <c r="G327" s="42"/>
    </row>
    <row r="328" spans="1:7" s="61" customFormat="1" ht="78.75">
      <c r="A328" s="36" t="s">
        <v>925</v>
      </c>
      <c r="B328" s="96" t="s">
        <v>609</v>
      </c>
      <c r="C328" s="97" t="s">
        <v>27</v>
      </c>
      <c r="D328" s="98">
        <v>5</v>
      </c>
      <c r="E328" s="40"/>
      <c r="F328" s="43"/>
      <c r="G328" s="42"/>
    </row>
    <row r="329" spans="1:7" s="61" customFormat="1" ht="90">
      <c r="A329" s="36" t="s">
        <v>926</v>
      </c>
      <c r="B329" s="96" t="s">
        <v>610</v>
      </c>
      <c r="C329" s="97" t="s">
        <v>27</v>
      </c>
      <c r="D329" s="98">
        <v>2</v>
      </c>
      <c r="E329" s="40"/>
      <c r="F329" s="43"/>
      <c r="G329" s="42"/>
    </row>
    <row r="330" spans="1:7" s="61" customFormat="1" ht="78.75">
      <c r="A330" s="36" t="s">
        <v>927</v>
      </c>
      <c r="B330" s="96" t="s">
        <v>611</v>
      </c>
      <c r="C330" s="97" t="s">
        <v>27</v>
      </c>
      <c r="D330" s="98">
        <v>1</v>
      </c>
      <c r="E330" s="40"/>
      <c r="F330" s="43"/>
      <c r="G330" s="42"/>
    </row>
    <row r="331" spans="1:7" s="61" customFormat="1" ht="78.75">
      <c r="A331" s="36" t="s">
        <v>928</v>
      </c>
      <c r="B331" s="96" t="s">
        <v>612</v>
      </c>
      <c r="C331" s="97" t="s">
        <v>27</v>
      </c>
      <c r="D331" s="98">
        <v>2</v>
      </c>
      <c r="E331" s="40"/>
      <c r="F331" s="43"/>
      <c r="G331" s="42"/>
    </row>
    <row r="332" spans="1:7">
      <c r="A332" s="30" t="s">
        <v>404</v>
      </c>
      <c r="B332" s="31" t="s">
        <v>378</v>
      </c>
      <c r="C332" s="32"/>
      <c r="D332" s="33"/>
      <c r="E332" s="34"/>
      <c r="F332" s="35"/>
      <c r="G332" s="34">
        <f>ROUND(SUM(G333,G349,G360,G365),2)</f>
        <v>0</v>
      </c>
    </row>
    <row r="333" spans="1:7" s="29" customFormat="1">
      <c r="A333" s="78" t="s">
        <v>405</v>
      </c>
      <c r="B333" s="79" t="s">
        <v>377</v>
      </c>
      <c r="C333" s="80"/>
      <c r="D333" s="81"/>
      <c r="E333" s="82"/>
      <c r="F333" s="83"/>
      <c r="G333" s="82">
        <f>ROUND(SUM(G334:G348),2)</f>
        <v>0</v>
      </c>
    </row>
    <row r="334" spans="1:7" s="29" customFormat="1" ht="33.75">
      <c r="A334" s="36" t="s">
        <v>929</v>
      </c>
      <c r="B334" s="103" t="s">
        <v>376</v>
      </c>
      <c r="C334" s="97" t="s">
        <v>27</v>
      </c>
      <c r="D334" s="98">
        <v>1</v>
      </c>
      <c r="E334" s="40"/>
      <c r="F334" s="41"/>
      <c r="G334" s="42"/>
    </row>
    <row r="335" spans="1:7" s="29" customFormat="1" ht="33.75">
      <c r="A335" s="36" t="s">
        <v>930</v>
      </c>
      <c r="B335" s="103" t="s">
        <v>375</v>
      </c>
      <c r="C335" s="97" t="s">
        <v>27</v>
      </c>
      <c r="D335" s="98">
        <v>2</v>
      </c>
      <c r="E335" s="40"/>
      <c r="F335" s="86"/>
      <c r="G335" s="42"/>
    </row>
    <row r="336" spans="1:7" s="29" customFormat="1" ht="33.75">
      <c r="A336" s="36" t="s">
        <v>931</v>
      </c>
      <c r="B336" s="103" t="s">
        <v>374</v>
      </c>
      <c r="C336" s="97" t="s">
        <v>27</v>
      </c>
      <c r="D336" s="98">
        <v>3</v>
      </c>
      <c r="E336" s="40"/>
      <c r="F336" s="86"/>
      <c r="G336" s="42"/>
    </row>
    <row r="337" spans="1:7" s="29" customFormat="1" ht="33.75">
      <c r="A337" s="36" t="s">
        <v>932</v>
      </c>
      <c r="B337" s="96" t="s">
        <v>373</v>
      </c>
      <c r="C337" s="97" t="s">
        <v>27</v>
      </c>
      <c r="D337" s="98">
        <v>2</v>
      </c>
      <c r="E337" s="40"/>
      <c r="F337" s="41"/>
      <c r="G337" s="42"/>
    </row>
    <row r="338" spans="1:7" s="29" customFormat="1" ht="45">
      <c r="A338" s="36" t="s">
        <v>933</v>
      </c>
      <c r="B338" s="96" t="s">
        <v>372</v>
      </c>
      <c r="C338" s="97" t="s">
        <v>370</v>
      </c>
      <c r="D338" s="98">
        <v>1</v>
      </c>
      <c r="E338" s="40"/>
      <c r="F338" s="41"/>
      <c r="G338" s="42"/>
    </row>
    <row r="339" spans="1:7" s="29" customFormat="1" ht="45">
      <c r="A339" s="36" t="s">
        <v>934</v>
      </c>
      <c r="B339" s="96" t="s">
        <v>371</v>
      </c>
      <c r="C339" s="97" t="s">
        <v>370</v>
      </c>
      <c r="D339" s="98">
        <v>1</v>
      </c>
      <c r="E339" s="40"/>
      <c r="F339" s="41"/>
      <c r="G339" s="42"/>
    </row>
    <row r="340" spans="1:7" s="29" customFormat="1" ht="33.75">
      <c r="A340" s="36" t="s">
        <v>935</v>
      </c>
      <c r="B340" s="96" t="s">
        <v>369</v>
      </c>
      <c r="C340" s="97" t="s">
        <v>27</v>
      </c>
      <c r="D340" s="98">
        <v>5</v>
      </c>
      <c r="E340" s="40"/>
      <c r="F340" s="41"/>
      <c r="G340" s="42"/>
    </row>
    <row r="341" spans="1:7" s="29" customFormat="1" ht="101.25">
      <c r="A341" s="36" t="s">
        <v>936</v>
      </c>
      <c r="B341" s="103" t="s">
        <v>351</v>
      </c>
      <c r="C341" s="97" t="s">
        <v>35</v>
      </c>
      <c r="D341" s="98">
        <v>9</v>
      </c>
      <c r="E341" s="40"/>
      <c r="F341" s="41"/>
      <c r="G341" s="42"/>
    </row>
    <row r="342" spans="1:7" s="29" customFormat="1" ht="101.25">
      <c r="A342" s="36" t="s">
        <v>937</v>
      </c>
      <c r="B342" s="103" t="s">
        <v>368</v>
      </c>
      <c r="C342" s="97" t="s">
        <v>35</v>
      </c>
      <c r="D342" s="98">
        <v>4</v>
      </c>
      <c r="E342" s="40"/>
      <c r="F342" s="87"/>
      <c r="G342" s="42"/>
    </row>
    <row r="343" spans="1:7" s="29" customFormat="1" ht="33.75">
      <c r="A343" s="36" t="s">
        <v>938</v>
      </c>
      <c r="B343" s="103" t="s">
        <v>341</v>
      </c>
      <c r="C343" s="97" t="s">
        <v>340</v>
      </c>
      <c r="D343" s="98">
        <v>179.92</v>
      </c>
      <c r="E343" s="40"/>
      <c r="F343" s="87"/>
      <c r="G343" s="42"/>
    </row>
    <row r="344" spans="1:7" s="29" customFormat="1" ht="33.75">
      <c r="A344" s="36" t="s">
        <v>939</v>
      </c>
      <c r="B344" s="103" t="s">
        <v>367</v>
      </c>
      <c r="C344" s="97" t="s">
        <v>340</v>
      </c>
      <c r="D344" s="98">
        <v>38.47</v>
      </c>
      <c r="E344" s="40"/>
      <c r="F344" s="87"/>
      <c r="G344" s="42"/>
    </row>
    <row r="345" spans="1:7" s="29" customFormat="1" ht="45">
      <c r="A345" s="36" t="s">
        <v>940</v>
      </c>
      <c r="B345" s="96" t="s">
        <v>345</v>
      </c>
      <c r="C345" s="97" t="s">
        <v>58</v>
      </c>
      <c r="D345" s="98">
        <v>34</v>
      </c>
      <c r="E345" s="40"/>
      <c r="F345" s="87"/>
      <c r="G345" s="42"/>
    </row>
    <row r="346" spans="1:7" s="29" customFormat="1" ht="56.25">
      <c r="A346" s="36" t="s">
        <v>941</v>
      </c>
      <c r="B346" s="104" t="s">
        <v>366</v>
      </c>
      <c r="C346" s="97" t="s">
        <v>340</v>
      </c>
      <c r="D346" s="98">
        <v>501.09</v>
      </c>
      <c r="E346" s="40"/>
      <c r="F346" s="87"/>
      <c r="G346" s="42"/>
    </row>
    <row r="347" spans="1:7" s="29" customFormat="1" ht="56.25">
      <c r="A347" s="36" t="s">
        <v>942</v>
      </c>
      <c r="B347" s="104" t="s">
        <v>365</v>
      </c>
      <c r="C347" s="105" t="s">
        <v>27</v>
      </c>
      <c r="D347" s="98">
        <v>1</v>
      </c>
      <c r="E347" s="40"/>
      <c r="F347" s="87"/>
      <c r="G347" s="42"/>
    </row>
    <row r="348" spans="1:7" s="29" customFormat="1" ht="33.75">
      <c r="A348" s="36" t="s">
        <v>943</v>
      </c>
      <c r="B348" s="96" t="s">
        <v>342</v>
      </c>
      <c r="C348" s="97" t="s">
        <v>27</v>
      </c>
      <c r="D348" s="98">
        <v>15</v>
      </c>
      <c r="E348" s="40"/>
      <c r="F348" s="87"/>
      <c r="G348" s="42"/>
    </row>
    <row r="349" spans="1:7" s="29" customFormat="1">
      <c r="A349" s="78" t="s">
        <v>406</v>
      </c>
      <c r="B349" s="79" t="s">
        <v>364</v>
      </c>
      <c r="C349" s="80"/>
      <c r="D349" s="81"/>
      <c r="E349" s="82"/>
      <c r="F349" s="83"/>
      <c r="G349" s="82">
        <f>ROUND(SUM(G350:G359),2)</f>
        <v>0</v>
      </c>
    </row>
    <row r="350" spans="1:7" s="29" customFormat="1" ht="56.25">
      <c r="A350" s="36" t="s">
        <v>944</v>
      </c>
      <c r="B350" s="96" t="s">
        <v>363</v>
      </c>
      <c r="C350" s="97" t="s">
        <v>27</v>
      </c>
      <c r="D350" s="98">
        <v>10</v>
      </c>
      <c r="E350" s="40"/>
      <c r="F350" s="86"/>
      <c r="G350" s="42"/>
    </row>
    <row r="351" spans="1:7" s="29" customFormat="1" ht="45">
      <c r="A351" s="36" t="s">
        <v>945</v>
      </c>
      <c r="B351" s="96" t="s">
        <v>362</v>
      </c>
      <c r="C351" s="97" t="s">
        <v>27</v>
      </c>
      <c r="D351" s="98">
        <v>10</v>
      </c>
      <c r="E351" s="40"/>
      <c r="F351" s="86"/>
      <c r="G351" s="42"/>
    </row>
    <row r="352" spans="1:7" s="29" customFormat="1" ht="33.75">
      <c r="A352" s="36" t="s">
        <v>946</v>
      </c>
      <c r="B352" s="96" t="s">
        <v>361</v>
      </c>
      <c r="C352" s="97" t="s">
        <v>27</v>
      </c>
      <c r="D352" s="98">
        <v>1</v>
      </c>
      <c r="E352" s="40"/>
      <c r="F352" s="86"/>
      <c r="G352" s="42"/>
    </row>
    <row r="353" spans="1:7" s="29" customFormat="1" ht="45">
      <c r="A353" s="36" t="s">
        <v>947</v>
      </c>
      <c r="B353" s="96" t="s">
        <v>360</v>
      </c>
      <c r="C353" s="97" t="s">
        <v>340</v>
      </c>
      <c r="D353" s="98">
        <v>95.71</v>
      </c>
      <c r="E353" s="40"/>
      <c r="F353" s="41"/>
      <c r="G353" s="42"/>
    </row>
    <row r="354" spans="1:7" s="29" customFormat="1" ht="45">
      <c r="A354" s="36" t="s">
        <v>948</v>
      </c>
      <c r="B354" s="96" t="s">
        <v>345</v>
      </c>
      <c r="C354" s="97" t="s">
        <v>58</v>
      </c>
      <c r="D354" s="98">
        <v>2</v>
      </c>
      <c r="E354" s="40"/>
      <c r="F354" s="86"/>
      <c r="G354" s="42"/>
    </row>
    <row r="355" spans="1:7" s="29" customFormat="1" ht="45">
      <c r="A355" s="36" t="s">
        <v>949</v>
      </c>
      <c r="B355" s="96" t="s">
        <v>359</v>
      </c>
      <c r="C355" s="97" t="s">
        <v>340</v>
      </c>
      <c r="D355" s="98">
        <v>103.91</v>
      </c>
      <c r="E355" s="40"/>
      <c r="F355" s="86"/>
      <c r="G355" s="42"/>
    </row>
    <row r="356" spans="1:7" s="29" customFormat="1" ht="45">
      <c r="A356" s="36" t="s">
        <v>950</v>
      </c>
      <c r="B356" s="96" t="s">
        <v>358</v>
      </c>
      <c r="C356" s="97" t="s">
        <v>27</v>
      </c>
      <c r="D356" s="98">
        <v>1</v>
      </c>
      <c r="E356" s="40"/>
      <c r="F356" s="86"/>
      <c r="G356" s="42"/>
    </row>
    <row r="357" spans="1:7" s="29" customFormat="1" ht="78.75">
      <c r="A357" s="36" t="s">
        <v>951</v>
      </c>
      <c r="B357" s="96" t="s">
        <v>357</v>
      </c>
      <c r="C357" s="97" t="s">
        <v>27</v>
      </c>
      <c r="D357" s="98">
        <v>3</v>
      </c>
      <c r="E357" s="40"/>
      <c r="F357" s="86"/>
      <c r="G357" s="42"/>
    </row>
    <row r="358" spans="1:7" s="29" customFormat="1" ht="33.75">
      <c r="A358" s="36" t="s">
        <v>952</v>
      </c>
      <c r="B358" s="96" t="s">
        <v>356</v>
      </c>
      <c r="C358" s="97" t="s">
        <v>340</v>
      </c>
      <c r="D358" s="98">
        <v>94.23</v>
      </c>
      <c r="E358" s="40"/>
      <c r="F358" s="86"/>
      <c r="G358" s="42"/>
    </row>
    <row r="359" spans="1:7" s="29" customFormat="1" ht="33.75">
      <c r="A359" s="36" t="s">
        <v>953</v>
      </c>
      <c r="B359" s="96" t="s">
        <v>342</v>
      </c>
      <c r="C359" s="97" t="s">
        <v>27</v>
      </c>
      <c r="D359" s="98">
        <v>9</v>
      </c>
      <c r="E359" s="40"/>
      <c r="F359" s="86"/>
      <c r="G359" s="42"/>
    </row>
    <row r="360" spans="1:7" s="29" customFormat="1">
      <c r="A360" s="78" t="s">
        <v>407</v>
      </c>
      <c r="B360" s="79" t="s">
        <v>355</v>
      </c>
      <c r="C360" s="80"/>
      <c r="D360" s="81"/>
      <c r="E360" s="82"/>
      <c r="F360" s="83"/>
      <c r="G360" s="82">
        <f>ROUND(SUM(G361:G364),2)</f>
        <v>0</v>
      </c>
    </row>
    <row r="361" spans="1:7" s="29" customFormat="1" ht="67.5">
      <c r="A361" s="36" t="s">
        <v>954</v>
      </c>
      <c r="B361" s="96" t="s">
        <v>354</v>
      </c>
      <c r="C361" s="97" t="s">
        <v>27</v>
      </c>
      <c r="D361" s="98">
        <v>22</v>
      </c>
      <c r="E361" s="40"/>
      <c r="F361" s="86"/>
      <c r="G361" s="42"/>
    </row>
    <row r="362" spans="1:7" s="29" customFormat="1" ht="56.25">
      <c r="A362" s="36" t="s">
        <v>955</v>
      </c>
      <c r="B362" s="96" t="s">
        <v>353</v>
      </c>
      <c r="C362" s="97" t="s">
        <v>27</v>
      </c>
      <c r="D362" s="98">
        <v>1</v>
      </c>
      <c r="E362" s="40"/>
      <c r="F362" s="86"/>
      <c r="G362" s="42"/>
    </row>
    <row r="363" spans="1:7" s="29" customFormat="1" ht="45">
      <c r="A363" s="36" t="s">
        <v>956</v>
      </c>
      <c r="B363" s="96" t="s">
        <v>352</v>
      </c>
      <c r="C363" s="97" t="s">
        <v>27</v>
      </c>
      <c r="D363" s="98">
        <v>2</v>
      </c>
      <c r="E363" s="40"/>
      <c r="F363" s="86"/>
      <c r="G363" s="42"/>
    </row>
    <row r="364" spans="1:7" s="29" customFormat="1" ht="101.25">
      <c r="A364" s="36" t="s">
        <v>957</v>
      </c>
      <c r="B364" s="96" t="s">
        <v>351</v>
      </c>
      <c r="C364" s="97" t="s">
        <v>35</v>
      </c>
      <c r="D364" s="98">
        <v>22</v>
      </c>
      <c r="E364" s="40"/>
      <c r="F364" s="86"/>
      <c r="G364" s="42"/>
    </row>
    <row r="365" spans="1:7" s="29" customFormat="1">
      <c r="A365" s="78" t="s">
        <v>408</v>
      </c>
      <c r="B365" s="79" t="s">
        <v>350</v>
      </c>
      <c r="C365" s="80"/>
      <c r="D365" s="81"/>
      <c r="E365" s="82"/>
      <c r="F365" s="83"/>
      <c r="G365" s="82">
        <f>ROUND(SUM(G366:G374),2)</f>
        <v>0</v>
      </c>
    </row>
    <row r="366" spans="1:7" s="29" customFormat="1" ht="56.25">
      <c r="A366" s="36" t="s">
        <v>958</v>
      </c>
      <c r="B366" s="96" t="s">
        <v>349</v>
      </c>
      <c r="C366" s="97" t="s">
        <v>27</v>
      </c>
      <c r="D366" s="98">
        <v>1</v>
      </c>
      <c r="E366" s="40"/>
      <c r="F366" s="86"/>
      <c r="G366" s="42"/>
    </row>
    <row r="367" spans="1:7" s="29" customFormat="1" ht="45">
      <c r="A367" s="36" t="s">
        <v>959</v>
      </c>
      <c r="B367" s="96" t="s">
        <v>348</v>
      </c>
      <c r="C367" s="97" t="s">
        <v>27</v>
      </c>
      <c r="D367" s="98">
        <v>5</v>
      </c>
      <c r="E367" s="40"/>
      <c r="F367" s="86"/>
      <c r="G367" s="42"/>
    </row>
    <row r="368" spans="1:7" s="29" customFormat="1" ht="45">
      <c r="A368" s="36" t="s">
        <v>960</v>
      </c>
      <c r="B368" s="96" t="s">
        <v>347</v>
      </c>
      <c r="C368" s="97" t="s">
        <v>27</v>
      </c>
      <c r="D368" s="98">
        <v>5</v>
      </c>
      <c r="E368" s="40"/>
      <c r="F368" s="86"/>
      <c r="G368" s="42"/>
    </row>
    <row r="369" spans="1:7" s="29" customFormat="1" ht="33.75">
      <c r="A369" s="36" t="s">
        <v>961</v>
      </c>
      <c r="B369" s="96" t="s">
        <v>346</v>
      </c>
      <c r="C369" s="97" t="s">
        <v>27</v>
      </c>
      <c r="D369" s="98">
        <v>18</v>
      </c>
      <c r="E369" s="40"/>
      <c r="F369" s="86"/>
      <c r="G369" s="42"/>
    </row>
    <row r="370" spans="1:7" s="29" customFormat="1" ht="45">
      <c r="A370" s="36" t="s">
        <v>962</v>
      </c>
      <c r="B370" s="96" t="s">
        <v>345</v>
      </c>
      <c r="C370" s="97" t="s">
        <v>58</v>
      </c>
      <c r="D370" s="98">
        <v>1</v>
      </c>
      <c r="E370" s="40"/>
      <c r="F370" s="86"/>
      <c r="G370" s="42"/>
    </row>
    <row r="371" spans="1:7" s="29" customFormat="1" ht="45">
      <c r="A371" s="36" t="s">
        <v>963</v>
      </c>
      <c r="B371" s="96" t="s">
        <v>344</v>
      </c>
      <c r="C371" s="97" t="s">
        <v>340</v>
      </c>
      <c r="D371" s="98">
        <v>178.77</v>
      </c>
      <c r="E371" s="40"/>
      <c r="F371" s="86"/>
      <c r="G371" s="42"/>
    </row>
    <row r="372" spans="1:7" s="29" customFormat="1" ht="45">
      <c r="A372" s="36" t="s">
        <v>964</v>
      </c>
      <c r="B372" s="96" t="s">
        <v>343</v>
      </c>
      <c r="C372" s="97" t="s">
        <v>27</v>
      </c>
      <c r="D372" s="98">
        <v>2</v>
      </c>
      <c r="E372" s="40"/>
      <c r="F372" s="86"/>
      <c r="G372" s="42"/>
    </row>
    <row r="373" spans="1:7" s="29" customFormat="1" ht="33.75">
      <c r="A373" s="36" t="s">
        <v>965</v>
      </c>
      <c r="B373" s="96" t="s">
        <v>342</v>
      </c>
      <c r="C373" s="97" t="s">
        <v>27</v>
      </c>
      <c r="D373" s="98">
        <v>23</v>
      </c>
      <c r="E373" s="40"/>
      <c r="F373" s="86"/>
      <c r="G373" s="42"/>
    </row>
    <row r="374" spans="1:7" s="29" customFormat="1" ht="33.75">
      <c r="A374" s="36" t="s">
        <v>966</v>
      </c>
      <c r="B374" s="96" t="s">
        <v>341</v>
      </c>
      <c r="C374" s="97" t="s">
        <v>340</v>
      </c>
      <c r="D374" s="98">
        <v>183.52</v>
      </c>
      <c r="E374" s="40"/>
      <c r="F374" s="86"/>
      <c r="G374" s="42"/>
    </row>
    <row r="375" spans="1:7" s="74" customFormat="1">
      <c r="A375" s="30" t="s">
        <v>409</v>
      </c>
      <c r="B375" s="31" t="s">
        <v>180</v>
      </c>
      <c r="C375" s="32"/>
      <c r="D375" s="33"/>
      <c r="E375" s="34"/>
      <c r="F375" s="35"/>
      <c r="G375" s="34">
        <f>ROUND(SUM(G376:G380),2)</f>
        <v>0</v>
      </c>
    </row>
    <row r="376" spans="1:7" s="29" customFormat="1" ht="146.25">
      <c r="A376" s="36" t="s">
        <v>967</v>
      </c>
      <c r="B376" s="96" t="s">
        <v>179</v>
      </c>
      <c r="C376" s="97" t="s">
        <v>27</v>
      </c>
      <c r="D376" s="98">
        <v>1</v>
      </c>
      <c r="E376" s="40"/>
      <c r="F376" s="41"/>
      <c r="G376" s="42"/>
    </row>
    <row r="377" spans="1:7" s="29" customFormat="1" ht="33.75">
      <c r="A377" s="36" t="s">
        <v>968</v>
      </c>
      <c r="B377" s="96" t="s">
        <v>178</v>
      </c>
      <c r="C377" s="97" t="s">
        <v>27</v>
      </c>
      <c r="D377" s="98">
        <v>14</v>
      </c>
      <c r="E377" s="40"/>
      <c r="F377" s="41"/>
      <c r="G377" s="42"/>
    </row>
    <row r="378" spans="1:7" s="29" customFormat="1" ht="90">
      <c r="A378" s="36" t="s">
        <v>969</v>
      </c>
      <c r="B378" s="96" t="s">
        <v>634</v>
      </c>
      <c r="C378" s="97" t="s">
        <v>27</v>
      </c>
      <c r="D378" s="98">
        <v>3</v>
      </c>
      <c r="E378" s="40"/>
      <c r="F378" s="41"/>
      <c r="G378" s="42"/>
    </row>
    <row r="379" spans="1:7" s="29" customFormat="1" ht="146.25">
      <c r="A379" s="36" t="s">
        <v>970</v>
      </c>
      <c r="B379" s="96" t="s">
        <v>635</v>
      </c>
      <c r="C379" s="97" t="s">
        <v>27</v>
      </c>
      <c r="D379" s="98">
        <v>4</v>
      </c>
      <c r="E379" s="40"/>
      <c r="F379" s="41"/>
      <c r="G379" s="42"/>
    </row>
    <row r="380" spans="1:7" s="29" customFormat="1" ht="78.75">
      <c r="A380" s="36" t="s">
        <v>971</v>
      </c>
      <c r="B380" s="96" t="s">
        <v>636</v>
      </c>
      <c r="C380" s="97" t="s">
        <v>27</v>
      </c>
      <c r="D380" s="98">
        <v>52</v>
      </c>
      <c r="E380" s="40"/>
      <c r="F380" s="41"/>
      <c r="G380" s="42"/>
    </row>
    <row r="381" spans="1:7">
      <c r="A381" s="30" t="s">
        <v>410</v>
      </c>
      <c r="B381" s="31" t="s">
        <v>256</v>
      </c>
      <c r="C381" s="32"/>
      <c r="D381" s="33"/>
      <c r="E381" s="34"/>
      <c r="F381" s="35"/>
      <c r="G381" s="34">
        <f>ROUND(SUM(G382,G402,G416,G423,G433,G447),2)</f>
        <v>0</v>
      </c>
    </row>
    <row r="382" spans="1:7" s="29" customFormat="1">
      <c r="A382" s="78" t="s">
        <v>411</v>
      </c>
      <c r="B382" s="79" t="s">
        <v>255</v>
      </c>
      <c r="C382" s="80"/>
      <c r="D382" s="81"/>
      <c r="E382" s="82"/>
      <c r="F382" s="83"/>
      <c r="G382" s="82">
        <f>ROUND(SUM(G383:G401),2)</f>
        <v>0</v>
      </c>
    </row>
    <row r="383" spans="1:7" s="29" customFormat="1" ht="22.5">
      <c r="A383" s="36" t="s">
        <v>972</v>
      </c>
      <c r="B383" s="96" t="s">
        <v>238</v>
      </c>
      <c r="C383" s="97" t="s">
        <v>58</v>
      </c>
      <c r="D383" s="98">
        <v>162.58000000000001</v>
      </c>
      <c r="E383" s="40"/>
      <c r="F383" s="41"/>
      <c r="G383" s="42"/>
    </row>
    <row r="384" spans="1:7" s="29" customFormat="1" ht="45">
      <c r="A384" s="36" t="s">
        <v>973</v>
      </c>
      <c r="B384" s="96" t="s">
        <v>47</v>
      </c>
      <c r="C384" s="97" t="s">
        <v>26</v>
      </c>
      <c r="D384" s="98">
        <v>42.68</v>
      </c>
      <c r="E384" s="40"/>
      <c r="F384" s="41"/>
      <c r="G384" s="42"/>
    </row>
    <row r="385" spans="1:7" s="29" customFormat="1" ht="45">
      <c r="A385" s="36" t="s">
        <v>974</v>
      </c>
      <c r="B385" s="96" t="s">
        <v>33</v>
      </c>
      <c r="C385" s="97" t="s">
        <v>26</v>
      </c>
      <c r="D385" s="98">
        <v>32.520000000000003</v>
      </c>
      <c r="E385" s="40"/>
      <c r="F385" s="41"/>
      <c r="G385" s="42"/>
    </row>
    <row r="386" spans="1:7" s="29" customFormat="1" ht="22.5">
      <c r="A386" s="36" t="s">
        <v>975</v>
      </c>
      <c r="B386" s="96" t="s">
        <v>95</v>
      </c>
      <c r="C386" s="97" t="s">
        <v>26</v>
      </c>
      <c r="D386" s="98">
        <v>8.1300000000000008</v>
      </c>
      <c r="E386" s="40"/>
      <c r="F386" s="41"/>
      <c r="G386" s="42"/>
    </row>
    <row r="387" spans="1:7" s="29" customFormat="1" ht="56.25">
      <c r="A387" s="36" t="s">
        <v>976</v>
      </c>
      <c r="B387" s="96" t="s">
        <v>254</v>
      </c>
      <c r="C387" s="97" t="s">
        <v>58</v>
      </c>
      <c r="D387" s="98">
        <v>523.69000000000005</v>
      </c>
      <c r="E387" s="40"/>
      <c r="F387" s="41"/>
      <c r="G387" s="42"/>
    </row>
    <row r="388" spans="1:7" s="29" customFormat="1" ht="56.25">
      <c r="A388" s="36" t="s">
        <v>977</v>
      </c>
      <c r="B388" s="96" t="s">
        <v>253</v>
      </c>
      <c r="C388" s="97" t="s">
        <v>58</v>
      </c>
      <c r="D388" s="98">
        <v>174.56</v>
      </c>
      <c r="E388" s="40"/>
      <c r="F388" s="41"/>
      <c r="G388" s="42"/>
    </row>
    <row r="389" spans="1:7" s="29" customFormat="1" ht="33.75">
      <c r="A389" s="36" t="s">
        <v>978</v>
      </c>
      <c r="B389" s="96" t="s">
        <v>252</v>
      </c>
      <c r="C389" s="97" t="s">
        <v>58</v>
      </c>
      <c r="D389" s="98">
        <v>152.84</v>
      </c>
      <c r="E389" s="40"/>
      <c r="F389" s="41"/>
      <c r="G389" s="42"/>
    </row>
    <row r="390" spans="1:7" s="29" customFormat="1" ht="45">
      <c r="A390" s="36" t="s">
        <v>979</v>
      </c>
      <c r="B390" s="96" t="s">
        <v>251</v>
      </c>
      <c r="C390" s="97" t="s">
        <v>58</v>
      </c>
      <c r="D390" s="98">
        <v>498.75</v>
      </c>
      <c r="E390" s="40"/>
      <c r="F390" s="41"/>
      <c r="G390" s="42"/>
    </row>
    <row r="391" spans="1:7" s="29" customFormat="1" ht="45">
      <c r="A391" s="36" t="s">
        <v>980</v>
      </c>
      <c r="B391" s="96" t="s">
        <v>250</v>
      </c>
      <c r="C391" s="97" t="s">
        <v>27</v>
      </c>
      <c r="D391" s="98">
        <v>2</v>
      </c>
      <c r="E391" s="40"/>
      <c r="F391" s="41"/>
      <c r="G391" s="42"/>
    </row>
    <row r="392" spans="1:7" s="29" customFormat="1" ht="45">
      <c r="A392" s="36" t="s">
        <v>981</v>
      </c>
      <c r="B392" s="96" t="s">
        <v>249</v>
      </c>
      <c r="C392" s="97" t="s">
        <v>27</v>
      </c>
      <c r="D392" s="98">
        <v>1</v>
      </c>
      <c r="E392" s="40"/>
      <c r="F392" s="41"/>
      <c r="G392" s="42"/>
    </row>
    <row r="393" spans="1:7" s="29" customFormat="1" ht="45">
      <c r="A393" s="36" t="s">
        <v>982</v>
      </c>
      <c r="B393" s="96" t="s">
        <v>248</v>
      </c>
      <c r="C393" s="97" t="s">
        <v>27</v>
      </c>
      <c r="D393" s="98">
        <v>3</v>
      </c>
      <c r="E393" s="40"/>
      <c r="F393" s="41"/>
      <c r="G393" s="42"/>
    </row>
    <row r="394" spans="1:7" s="29" customFormat="1" ht="33.75">
      <c r="A394" s="36" t="s">
        <v>983</v>
      </c>
      <c r="B394" s="96" t="s">
        <v>247</v>
      </c>
      <c r="C394" s="97" t="s">
        <v>27</v>
      </c>
      <c r="D394" s="98">
        <v>4</v>
      </c>
      <c r="E394" s="40"/>
      <c r="F394" s="41"/>
      <c r="G394" s="42"/>
    </row>
    <row r="395" spans="1:7" s="29" customFormat="1" ht="33.75">
      <c r="A395" s="36" t="s">
        <v>984</v>
      </c>
      <c r="B395" s="96" t="s">
        <v>246</v>
      </c>
      <c r="C395" s="97" t="s">
        <v>27</v>
      </c>
      <c r="D395" s="98">
        <v>8</v>
      </c>
      <c r="E395" s="40"/>
      <c r="F395" s="41"/>
      <c r="G395" s="42"/>
    </row>
    <row r="396" spans="1:7" s="29" customFormat="1" ht="33.75">
      <c r="A396" s="36" t="s">
        <v>985</v>
      </c>
      <c r="B396" s="96" t="s">
        <v>245</v>
      </c>
      <c r="C396" s="97" t="s">
        <v>27</v>
      </c>
      <c r="D396" s="98">
        <v>24</v>
      </c>
      <c r="E396" s="40"/>
      <c r="F396" s="41"/>
      <c r="G396" s="42"/>
    </row>
    <row r="397" spans="1:7" s="29" customFormat="1" ht="33.75">
      <c r="A397" s="36" t="s">
        <v>986</v>
      </c>
      <c r="B397" s="96" t="s">
        <v>244</v>
      </c>
      <c r="C397" s="97" t="s">
        <v>27</v>
      </c>
      <c r="D397" s="98">
        <v>3</v>
      </c>
      <c r="E397" s="40"/>
      <c r="F397" s="41"/>
      <c r="G397" s="42"/>
    </row>
    <row r="398" spans="1:7" s="29" customFormat="1" ht="33.75">
      <c r="A398" s="36" t="s">
        <v>987</v>
      </c>
      <c r="B398" s="96" t="s">
        <v>243</v>
      </c>
      <c r="C398" s="97" t="s">
        <v>27</v>
      </c>
      <c r="D398" s="98">
        <v>3</v>
      </c>
      <c r="E398" s="40"/>
      <c r="F398" s="41"/>
      <c r="G398" s="42"/>
    </row>
    <row r="399" spans="1:7" s="29" customFormat="1" ht="33.75">
      <c r="A399" s="36" t="s">
        <v>988</v>
      </c>
      <c r="B399" s="96" t="s">
        <v>242</v>
      </c>
      <c r="C399" s="97" t="s">
        <v>27</v>
      </c>
      <c r="D399" s="98">
        <v>3</v>
      </c>
      <c r="E399" s="40"/>
      <c r="F399" s="41"/>
      <c r="G399" s="42"/>
    </row>
    <row r="400" spans="1:7" s="29" customFormat="1" ht="56.25">
      <c r="A400" s="36" t="s">
        <v>989</v>
      </c>
      <c r="B400" s="96" t="s">
        <v>241</v>
      </c>
      <c r="C400" s="97" t="s">
        <v>27</v>
      </c>
      <c r="D400" s="98">
        <v>2</v>
      </c>
      <c r="E400" s="40"/>
      <c r="F400" s="41"/>
      <c r="G400" s="42"/>
    </row>
    <row r="401" spans="1:7" s="29" customFormat="1" ht="45">
      <c r="A401" s="36" t="s">
        <v>990</v>
      </c>
      <c r="B401" s="96" t="s">
        <v>240</v>
      </c>
      <c r="C401" s="97" t="s">
        <v>27</v>
      </c>
      <c r="D401" s="98">
        <v>1</v>
      </c>
      <c r="E401" s="40"/>
      <c r="F401" s="41"/>
      <c r="G401" s="42"/>
    </row>
    <row r="402" spans="1:7" s="29" customFormat="1">
      <c r="A402" s="78" t="s">
        <v>412</v>
      </c>
      <c r="B402" s="79" t="s">
        <v>239</v>
      </c>
      <c r="C402" s="80"/>
      <c r="D402" s="81"/>
      <c r="E402" s="82"/>
      <c r="F402" s="83"/>
      <c r="G402" s="82">
        <f>ROUND(SUM(G403:G415),2)</f>
        <v>0</v>
      </c>
    </row>
    <row r="403" spans="1:7" s="29" customFormat="1" ht="22.5">
      <c r="A403" s="36" t="s">
        <v>991</v>
      </c>
      <c r="B403" s="96" t="s">
        <v>238</v>
      </c>
      <c r="C403" s="97" t="s">
        <v>58</v>
      </c>
      <c r="D403" s="98">
        <v>17.649999999999999</v>
      </c>
      <c r="E403" s="40"/>
      <c r="F403" s="41"/>
      <c r="G403" s="42"/>
    </row>
    <row r="404" spans="1:7" s="29" customFormat="1" ht="45">
      <c r="A404" s="36" t="s">
        <v>992</v>
      </c>
      <c r="B404" s="96" t="s">
        <v>47</v>
      </c>
      <c r="C404" s="97" t="s">
        <v>26</v>
      </c>
      <c r="D404" s="98">
        <v>2.82</v>
      </c>
      <c r="E404" s="40"/>
      <c r="F404" s="41"/>
      <c r="G404" s="42"/>
    </row>
    <row r="405" spans="1:7" s="29" customFormat="1" ht="45">
      <c r="A405" s="36" t="s">
        <v>993</v>
      </c>
      <c r="B405" s="96" t="s">
        <v>33</v>
      </c>
      <c r="C405" s="97" t="s">
        <v>26</v>
      </c>
      <c r="D405" s="98">
        <v>2.11</v>
      </c>
      <c r="E405" s="40"/>
      <c r="F405" s="41"/>
      <c r="G405" s="42"/>
    </row>
    <row r="406" spans="1:7" s="29" customFormat="1" ht="22.5">
      <c r="A406" s="36" t="s">
        <v>994</v>
      </c>
      <c r="B406" s="96" t="s">
        <v>95</v>
      </c>
      <c r="C406" s="97" t="s">
        <v>26</v>
      </c>
      <c r="D406" s="98">
        <v>0.71</v>
      </c>
      <c r="E406" s="40"/>
      <c r="F406" s="41"/>
      <c r="G406" s="42"/>
    </row>
    <row r="407" spans="1:7" s="29" customFormat="1" ht="22.5">
      <c r="A407" s="36" t="s">
        <v>995</v>
      </c>
      <c r="B407" s="96" t="s">
        <v>237</v>
      </c>
      <c r="C407" s="97" t="s">
        <v>58</v>
      </c>
      <c r="D407" s="98">
        <v>17.649999999999999</v>
      </c>
      <c r="E407" s="40"/>
      <c r="F407" s="41"/>
      <c r="G407" s="42"/>
    </row>
    <row r="408" spans="1:7" s="29" customFormat="1" ht="33.75">
      <c r="A408" s="36" t="s">
        <v>996</v>
      </c>
      <c r="B408" s="96" t="s">
        <v>236</v>
      </c>
      <c r="C408" s="97" t="s">
        <v>58</v>
      </c>
      <c r="D408" s="98">
        <v>74.12</v>
      </c>
      <c r="E408" s="40"/>
      <c r="F408" s="41"/>
      <c r="G408" s="42"/>
    </row>
    <row r="409" spans="1:7" s="29" customFormat="1" ht="22.5">
      <c r="A409" s="36" t="s">
        <v>997</v>
      </c>
      <c r="B409" s="96" t="s">
        <v>235</v>
      </c>
      <c r="C409" s="97" t="s">
        <v>58</v>
      </c>
      <c r="D409" s="98">
        <v>18.53</v>
      </c>
      <c r="E409" s="40"/>
      <c r="F409" s="41"/>
      <c r="G409" s="42"/>
    </row>
    <row r="410" spans="1:7" s="29" customFormat="1" ht="78.75">
      <c r="A410" s="36" t="s">
        <v>998</v>
      </c>
      <c r="B410" s="96" t="s">
        <v>234</v>
      </c>
      <c r="C410" s="97" t="s">
        <v>58</v>
      </c>
      <c r="D410" s="98">
        <v>51.25</v>
      </c>
      <c r="E410" s="40"/>
      <c r="F410" s="41"/>
      <c r="G410" s="42"/>
    </row>
    <row r="411" spans="1:7" s="29" customFormat="1" ht="33.75">
      <c r="A411" s="36" t="s">
        <v>999</v>
      </c>
      <c r="B411" s="96" t="s">
        <v>233</v>
      </c>
      <c r="C411" s="97" t="s">
        <v>58</v>
      </c>
      <c r="D411" s="98">
        <v>128.1</v>
      </c>
      <c r="E411" s="40"/>
      <c r="F411" s="66"/>
      <c r="G411" s="42"/>
    </row>
    <row r="412" spans="1:7" s="29" customFormat="1" ht="33.75">
      <c r="A412" s="36" t="s">
        <v>1000</v>
      </c>
      <c r="B412" s="96" t="s">
        <v>232</v>
      </c>
      <c r="C412" s="97" t="s">
        <v>58</v>
      </c>
      <c r="D412" s="98">
        <v>32.5</v>
      </c>
      <c r="E412" s="40"/>
      <c r="F412" s="66"/>
      <c r="G412" s="42"/>
    </row>
    <row r="413" spans="1:7" s="29" customFormat="1" ht="22.5">
      <c r="A413" s="36" t="s">
        <v>1001</v>
      </c>
      <c r="B413" s="96" t="s">
        <v>231</v>
      </c>
      <c r="C413" s="97" t="s">
        <v>58</v>
      </c>
      <c r="D413" s="98">
        <v>27.84</v>
      </c>
      <c r="E413" s="40"/>
      <c r="F413" s="41"/>
      <c r="G413" s="42"/>
    </row>
    <row r="414" spans="1:7" s="29" customFormat="1" ht="22.5">
      <c r="A414" s="36" t="s">
        <v>1002</v>
      </c>
      <c r="B414" s="96" t="s">
        <v>230</v>
      </c>
      <c r="C414" s="97" t="s">
        <v>58</v>
      </c>
      <c r="D414" s="98">
        <v>25.6</v>
      </c>
      <c r="E414" s="40"/>
      <c r="F414" s="41"/>
      <c r="G414" s="42"/>
    </row>
    <row r="415" spans="1:7" s="29" customFormat="1" ht="78.75">
      <c r="A415" s="36" t="s">
        <v>1003</v>
      </c>
      <c r="B415" s="96" t="s">
        <v>229</v>
      </c>
      <c r="C415" s="97" t="s">
        <v>27</v>
      </c>
      <c r="D415" s="98">
        <v>1</v>
      </c>
      <c r="E415" s="40"/>
      <c r="F415" s="41"/>
      <c r="G415" s="42"/>
    </row>
    <row r="416" spans="1:7" s="29" customFormat="1">
      <c r="A416" s="78" t="s">
        <v>413</v>
      </c>
      <c r="B416" s="79" t="s">
        <v>228</v>
      </c>
      <c r="C416" s="80"/>
      <c r="D416" s="81"/>
      <c r="E416" s="82"/>
      <c r="F416" s="83"/>
      <c r="G416" s="82">
        <f>ROUND(SUM(G417:G422),2)</f>
        <v>0</v>
      </c>
    </row>
    <row r="417" spans="1:7" s="29" customFormat="1" ht="56.25">
      <c r="A417" s="36" t="s">
        <v>1004</v>
      </c>
      <c r="B417" s="96" t="s">
        <v>227</v>
      </c>
      <c r="C417" s="97" t="s">
        <v>27</v>
      </c>
      <c r="D417" s="98">
        <v>1</v>
      </c>
      <c r="E417" s="40"/>
      <c r="F417" s="41"/>
      <c r="G417" s="42"/>
    </row>
    <row r="418" spans="1:7" s="29" customFormat="1" ht="56.25">
      <c r="A418" s="36" t="s">
        <v>1005</v>
      </c>
      <c r="B418" s="96" t="s">
        <v>226</v>
      </c>
      <c r="C418" s="97" t="s">
        <v>27</v>
      </c>
      <c r="D418" s="98">
        <v>1</v>
      </c>
      <c r="E418" s="40"/>
      <c r="F418" s="41"/>
      <c r="G418" s="42"/>
    </row>
    <row r="419" spans="1:7" s="29" customFormat="1" ht="56.25">
      <c r="A419" s="36" t="s">
        <v>1006</v>
      </c>
      <c r="B419" s="96" t="s">
        <v>225</v>
      </c>
      <c r="C419" s="97" t="s">
        <v>27</v>
      </c>
      <c r="D419" s="98">
        <v>1</v>
      </c>
      <c r="E419" s="40"/>
      <c r="F419" s="41"/>
      <c r="G419" s="42"/>
    </row>
    <row r="420" spans="1:7" s="29" customFormat="1" ht="33.75">
      <c r="A420" s="36" t="s">
        <v>1007</v>
      </c>
      <c r="B420" s="96" t="s">
        <v>224</v>
      </c>
      <c r="C420" s="97" t="s">
        <v>27</v>
      </c>
      <c r="D420" s="98">
        <v>11</v>
      </c>
      <c r="E420" s="40"/>
      <c r="F420" s="43"/>
      <c r="G420" s="42"/>
    </row>
    <row r="421" spans="1:7" s="29" customFormat="1" ht="33.75">
      <c r="A421" s="36" t="s">
        <v>1008</v>
      </c>
      <c r="B421" s="96" t="s">
        <v>223</v>
      </c>
      <c r="C421" s="97" t="s">
        <v>27</v>
      </c>
      <c r="D421" s="98">
        <v>1</v>
      </c>
      <c r="E421" s="40"/>
      <c r="F421" s="41"/>
      <c r="G421" s="42"/>
    </row>
    <row r="422" spans="1:7" s="29" customFormat="1" ht="33.75">
      <c r="A422" s="36" t="s">
        <v>1009</v>
      </c>
      <c r="B422" s="96" t="s">
        <v>222</v>
      </c>
      <c r="C422" s="97" t="s">
        <v>27</v>
      </c>
      <c r="D422" s="98">
        <v>1</v>
      </c>
      <c r="E422" s="40"/>
      <c r="F422" s="41"/>
      <c r="G422" s="42"/>
    </row>
    <row r="423" spans="1:7" s="29" customFormat="1">
      <c r="A423" s="78" t="s">
        <v>414</v>
      </c>
      <c r="B423" s="79" t="s">
        <v>221</v>
      </c>
      <c r="C423" s="80"/>
      <c r="D423" s="81"/>
      <c r="E423" s="82"/>
      <c r="F423" s="83"/>
      <c r="G423" s="82">
        <f>ROUND(SUM(G424:G432),2)</f>
        <v>0</v>
      </c>
    </row>
    <row r="424" spans="1:7" s="29" customFormat="1" ht="123.75">
      <c r="A424" s="36" t="s">
        <v>1010</v>
      </c>
      <c r="B424" s="96" t="s">
        <v>220</v>
      </c>
      <c r="C424" s="97" t="s">
        <v>35</v>
      </c>
      <c r="D424" s="98">
        <v>182</v>
      </c>
      <c r="E424" s="40"/>
      <c r="F424" s="41"/>
      <c r="G424" s="42"/>
    </row>
    <row r="425" spans="1:7" s="29" customFormat="1" ht="123.75">
      <c r="A425" s="36" t="s">
        <v>1011</v>
      </c>
      <c r="B425" s="96" t="s">
        <v>219</v>
      </c>
      <c r="C425" s="97" t="s">
        <v>35</v>
      </c>
      <c r="D425" s="98">
        <v>19</v>
      </c>
      <c r="E425" s="40"/>
      <c r="F425" s="41"/>
      <c r="G425" s="42"/>
    </row>
    <row r="426" spans="1:7" s="29" customFormat="1" ht="123.75">
      <c r="A426" s="36" t="s">
        <v>1012</v>
      </c>
      <c r="B426" s="96" t="s">
        <v>218</v>
      </c>
      <c r="C426" s="97" t="s">
        <v>35</v>
      </c>
      <c r="D426" s="98">
        <v>51</v>
      </c>
      <c r="E426" s="40"/>
      <c r="F426" s="41"/>
      <c r="G426" s="42"/>
    </row>
    <row r="427" spans="1:7" s="29" customFormat="1" ht="123.75">
      <c r="A427" s="36" t="s">
        <v>1013</v>
      </c>
      <c r="B427" s="96" t="s">
        <v>217</v>
      </c>
      <c r="C427" s="97" t="s">
        <v>35</v>
      </c>
      <c r="D427" s="98">
        <v>4</v>
      </c>
      <c r="E427" s="40"/>
      <c r="F427" s="41"/>
      <c r="G427" s="42"/>
    </row>
    <row r="428" spans="1:7" s="29" customFormat="1" ht="123.75">
      <c r="A428" s="36" t="s">
        <v>1014</v>
      </c>
      <c r="B428" s="96" t="s">
        <v>216</v>
      </c>
      <c r="C428" s="97" t="s">
        <v>35</v>
      </c>
      <c r="D428" s="98">
        <v>7</v>
      </c>
      <c r="E428" s="40"/>
      <c r="F428" s="41"/>
      <c r="G428" s="42"/>
    </row>
    <row r="429" spans="1:7" s="29" customFormat="1" ht="123.75">
      <c r="A429" s="36" t="s">
        <v>1015</v>
      </c>
      <c r="B429" s="96" t="s">
        <v>215</v>
      </c>
      <c r="C429" s="97" t="s">
        <v>35</v>
      </c>
      <c r="D429" s="98">
        <v>3</v>
      </c>
      <c r="E429" s="40"/>
      <c r="F429" s="41"/>
      <c r="G429" s="42"/>
    </row>
    <row r="430" spans="1:7" s="29" customFormat="1" ht="45">
      <c r="A430" s="36" t="s">
        <v>1016</v>
      </c>
      <c r="B430" s="96" t="s">
        <v>214</v>
      </c>
      <c r="C430" s="97" t="s">
        <v>27</v>
      </c>
      <c r="D430" s="98">
        <v>19</v>
      </c>
      <c r="E430" s="40"/>
      <c r="F430" s="41"/>
      <c r="G430" s="42"/>
    </row>
    <row r="431" spans="1:7" s="29" customFormat="1" ht="33.75">
      <c r="A431" s="36" t="s">
        <v>1017</v>
      </c>
      <c r="B431" s="96" t="s">
        <v>213</v>
      </c>
      <c r="C431" s="97" t="s">
        <v>27</v>
      </c>
      <c r="D431" s="98">
        <v>39</v>
      </c>
      <c r="E431" s="40"/>
      <c r="F431" s="41"/>
      <c r="G431" s="42"/>
    </row>
    <row r="432" spans="1:7" s="29" customFormat="1" ht="45">
      <c r="A432" s="36" t="s">
        <v>1018</v>
      </c>
      <c r="B432" s="96" t="s">
        <v>212</v>
      </c>
      <c r="C432" s="97" t="s">
        <v>27</v>
      </c>
      <c r="D432" s="98">
        <v>12</v>
      </c>
      <c r="E432" s="40"/>
      <c r="F432" s="43"/>
      <c r="G432" s="42"/>
    </row>
    <row r="433" spans="1:7" s="29" customFormat="1">
      <c r="A433" s="78" t="s">
        <v>415</v>
      </c>
      <c r="B433" s="79" t="s">
        <v>211</v>
      </c>
      <c r="C433" s="80"/>
      <c r="D433" s="81"/>
      <c r="E433" s="82"/>
      <c r="F433" s="83"/>
      <c r="G433" s="82">
        <f>ROUND(SUM(G434:G446),2)</f>
        <v>0</v>
      </c>
    </row>
    <row r="434" spans="1:7" s="29" customFormat="1" ht="45">
      <c r="A434" s="36" t="s">
        <v>1019</v>
      </c>
      <c r="B434" s="96" t="s">
        <v>210</v>
      </c>
      <c r="C434" s="97" t="s">
        <v>27</v>
      </c>
      <c r="D434" s="98">
        <v>17</v>
      </c>
      <c r="E434" s="40"/>
      <c r="F434" s="66"/>
      <c r="G434" s="42"/>
    </row>
    <row r="435" spans="1:7" s="29" customFormat="1" ht="45">
      <c r="A435" s="36" t="s">
        <v>1020</v>
      </c>
      <c r="B435" s="96" t="s">
        <v>209</v>
      </c>
      <c r="C435" s="97" t="s">
        <v>27</v>
      </c>
      <c r="D435" s="98">
        <v>237</v>
      </c>
      <c r="E435" s="40"/>
      <c r="F435" s="66"/>
      <c r="G435" s="42"/>
    </row>
    <row r="436" spans="1:7" s="29" customFormat="1" ht="45">
      <c r="A436" s="36" t="s">
        <v>1021</v>
      </c>
      <c r="B436" s="96" t="s">
        <v>208</v>
      </c>
      <c r="C436" s="97" t="s">
        <v>27</v>
      </c>
      <c r="D436" s="98">
        <v>10</v>
      </c>
      <c r="E436" s="40"/>
      <c r="F436" s="66"/>
      <c r="G436" s="42"/>
    </row>
    <row r="437" spans="1:7" s="29" customFormat="1" ht="33.75">
      <c r="A437" s="36" t="s">
        <v>1022</v>
      </c>
      <c r="B437" s="96" t="s">
        <v>207</v>
      </c>
      <c r="C437" s="97" t="s">
        <v>27</v>
      </c>
      <c r="D437" s="98">
        <v>4</v>
      </c>
      <c r="E437" s="40"/>
      <c r="F437" s="66"/>
      <c r="G437" s="42"/>
    </row>
    <row r="438" spans="1:7" s="29" customFormat="1" ht="45">
      <c r="A438" s="36" t="s">
        <v>1023</v>
      </c>
      <c r="B438" s="96" t="s">
        <v>206</v>
      </c>
      <c r="C438" s="97" t="s">
        <v>27</v>
      </c>
      <c r="D438" s="98">
        <v>51</v>
      </c>
      <c r="E438" s="40"/>
      <c r="F438" s="41"/>
      <c r="G438" s="42"/>
    </row>
    <row r="439" spans="1:7" s="29" customFormat="1" ht="33.75">
      <c r="A439" s="36" t="s">
        <v>1024</v>
      </c>
      <c r="B439" s="96" t="s">
        <v>205</v>
      </c>
      <c r="C439" s="97" t="s">
        <v>27</v>
      </c>
      <c r="D439" s="98">
        <v>35</v>
      </c>
      <c r="E439" s="40"/>
      <c r="F439" s="41"/>
      <c r="G439" s="42"/>
    </row>
    <row r="440" spans="1:7" s="29" customFormat="1" ht="33.75">
      <c r="A440" s="36" t="s">
        <v>1025</v>
      </c>
      <c r="B440" s="96" t="s">
        <v>204</v>
      </c>
      <c r="C440" s="97" t="s">
        <v>27</v>
      </c>
      <c r="D440" s="98">
        <v>13</v>
      </c>
      <c r="E440" s="40"/>
      <c r="F440" s="41"/>
      <c r="G440" s="42"/>
    </row>
    <row r="441" spans="1:7" s="29" customFormat="1" ht="33.75">
      <c r="A441" s="36" t="s">
        <v>1026</v>
      </c>
      <c r="B441" s="96" t="s">
        <v>203</v>
      </c>
      <c r="C441" s="97" t="s">
        <v>27</v>
      </c>
      <c r="D441" s="98">
        <v>21</v>
      </c>
      <c r="E441" s="40"/>
      <c r="F441" s="41"/>
      <c r="G441" s="42"/>
    </row>
    <row r="442" spans="1:7" s="29" customFormat="1" ht="33.75">
      <c r="A442" s="36" t="s">
        <v>1027</v>
      </c>
      <c r="B442" s="96" t="s">
        <v>202</v>
      </c>
      <c r="C442" s="97" t="s">
        <v>27</v>
      </c>
      <c r="D442" s="98">
        <v>15</v>
      </c>
      <c r="E442" s="40"/>
      <c r="F442" s="41"/>
      <c r="G442" s="42"/>
    </row>
    <row r="443" spans="1:7" s="29" customFormat="1" ht="45">
      <c r="A443" s="36" t="s">
        <v>1028</v>
      </c>
      <c r="B443" s="96" t="s">
        <v>201</v>
      </c>
      <c r="C443" s="97" t="s">
        <v>27</v>
      </c>
      <c r="D443" s="98">
        <v>15</v>
      </c>
      <c r="E443" s="40"/>
      <c r="F443" s="41"/>
      <c r="G443" s="42"/>
    </row>
    <row r="444" spans="1:7" s="29" customFormat="1" ht="33.75">
      <c r="A444" s="36" t="s">
        <v>1029</v>
      </c>
      <c r="B444" s="96" t="s">
        <v>200</v>
      </c>
      <c r="C444" s="97" t="s">
        <v>27</v>
      </c>
      <c r="D444" s="98">
        <v>11</v>
      </c>
      <c r="E444" s="40"/>
      <c r="F444" s="41"/>
      <c r="G444" s="42"/>
    </row>
    <row r="445" spans="1:7" s="29" customFormat="1" ht="33.75">
      <c r="A445" s="36" t="s">
        <v>1030</v>
      </c>
      <c r="B445" s="96" t="s">
        <v>199</v>
      </c>
      <c r="C445" s="97" t="s">
        <v>27</v>
      </c>
      <c r="D445" s="98">
        <v>5</v>
      </c>
      <c r="E445" s="40"/>
      <c r="F445" s="41"/>
      <c r="G445" s="42"/>
    </row>
    <row r="446" spans="1:7" s="29" customFormat="1" ht="45">
      <c r="A446" s="36" t="s">
        <v>1031</v>
      </c>
      <c r="B446" s="96" t="s">
        <v>198</v>
      </c>
      <c r="C446" s="97" t="s">
        <v>27</v>
      </c>
      <c r="D446" s="98">
        <v>4</v>
      </c>
      <c r="E446" s="40"/>
      <c r="F446" s="41"/>
      <c r="G446" s="42"/>
    </row>
    <row r="447" spans="1:7" s="29" customFormat="1">
      <c r="A447" s="78" t="s">
        <v>416</v>
      </c>
      <c r="B447" s="79" t="s">
        <v>197</v>
      </c>
      <c r="C447" s="80"/>
      <c r="D447" s="81"/>
      <c r="E447" s="82"/>
      <c r="F447" s="83"/>
      <c r="G447" s="82">
        <f>ROUND(SUM(G448:G463),2)</f>
        <v>0</v>
      </c>
    </row>
    <row r="448" spans="1:7" s="29" customFormat="1" ht="56.25">
      <c r="A448" s="36" t="s">
        <v>1032</v>
      </c>
      <c r="B448" s="96" t="s">
        <v>196</v>
      </c>
      <c r="C448" s="97" t="s">
        <v>27</v>
      </c>
      <c r="D448" s="98">
        <v>42</v>
      </c>
      <c r="E448" s="40"/>
      <c r="F448" s="41"/>
      <c r="G448" s="42"/>
    </row>
    <row r="449" spans="1:7" s="29" customFormat="1" ht="33.75">
      <c r="A449" s="36" t="s">
        <v>1033</v>
      </c>
      <c r="B449" s="96" t="s">
        <v>195</v>
      </c>
      <c r="C449" s="97" t="s">
        <v>27</v>
      </c>
      <c r="D449" s="98">
        <v>1</v>
      </c>
      <c r="E449" s="40"/>
      <c r="F449" s="41"/>
      <c r="G449" s="42"/>
    </row>
    <row r="450" spans="1:7" s="29" customFormat="1" ht="22.5">
      <c r="A450" s="36" t="s">
        <v>1034</v>
      </c>
      <c r="B450" s="96" t="s">
        <v>194</v>
      </c>
      <c r="C450" s="97" t="s">
        <v>58</v>
      </c>
      <c r="D450" s="98">
        <v>96.34</v>
      </c>
      <c r="E450" s="40"/>
      <c r="F450" s="41"/>
      <c r="G450" s="42"/>
    </row>
    <row r="451" spans="1:7" s="29" customFormat="1" ht="22.5">
      <c r="A451" s="36" t="s">
        <v>1035</v>
      </c>
      <c r="B451" s="96" t="s">
        <v>193</v>
      </c>
      <c r="C451" s="97" t="s">
        <v>27</v>
      </c>
      <c r="D451" s="98">
        <v>42</v>
      </c>
      <c r="E451" s="40"/>
      <c r="F451" s="41"/>
      <c r="G451" s="42"/>
    </row>
    <row r="452" spans="1:7" s="29" customFormat="1" ht="22.5">
      <c r="A452" s="36" t="s">
        <v>1036</v>
      </c>
      <c r="B452" s="96" t="s">
        <v>192</v>
      </c>
      <c r="C452" s="97" t="s">
        <v>27</v>
      </c>
      <c r="D452" s="98">
        <v>42</v>
      </c>
      <c r="E452" s="40"/>
      <c r="F452" s="41"/>
      <c r="G452" s="42"/>
    </row>
    <row r="453" spans="1:7" s="29" customFormat="1" ht="22.5">
      <c r="A453" s="36" t="s">
        <v>1037</v>
      </c>
      <c r="B453" s="96" t="s">
        <v>191</v>
      </c>
      <c r="C453" s="97" t="s">
        <v>58</v>
      </c>
      <c r="D453" s="98">
        <v>289.02</v>
      </c>
      <c r="E453" s="40"/>
      <c r="F453" s="41"/>
      <c r="G453" s="42"/>
    </row>
    <row r="454" spans="1:7" s="29" customFormat="1" ht="22.5">
      <c r="A454" s="36" t="s">
        <v>1038</v>
      </c>
      <c r="B454" s="96" t="s">
        <v>190</v>
      </c>
      <c r="C454" s="97" t="s">
        <v>58</v>
      </c>
      <c r="D454" s="98">
        <v>289.02</v>
      </c>
      <c r="E454" s="40"/>
      <c r="F454" s="41"/>
      <c r="G454" s="42"/>
    </row>
    <row r="455" spans="1:7" s="29" customFormat="1" ht="22.5">
      <c r="A455" s="36" t="s">
        <v>1039</v>
      </c>
      <c r="B455" s="96" t="s">
        <v>189</v>
      </c>
      <c r="C455" s="97" t="s">
        <v>58</v>
      </c>
      <c r="D455" s="98">
        <v>105.84</v>
      </c>
      <c r="E455" s="40"/>
      <c r="F455" s="41"/>
      <c r="G455" s="42"/>
    </row>
    <row r="456" spans="1:7" s="29" customFormat="1" ht="22.5">
      <c r="A456" s="36" t="s">
        <v>1040</v>
      </c>
      <c r="B456" s="96" t="s">
        <v>188</v>
      </c>
      <c r="C456" s="97" t="s">
        <v>27</v>
      </c>
      <c r="D456" s="98">
        <v>1</v>
      </c>
      <c r="E456" s="40"/>
      <c r="F456" s="41"/>
      <c r="G456" s="42"/>
    </row>
    <row r="457" spans="1:7" s="29" customFormat="1" ht="22.5">
      <c r="A457" s="36" t="s">
        <v>1041</v>
      </c>
      <c r="B457" s="96" t="s">
        <v>187</v>
      </c>
      <c r="C457" s="97" t="s">
        <v>27</v>
      </c>
      <c r="D457" s="98">
        <v>1</v>
      </c>
      <c r="E457" s="40"/>
      <c r="F457" s="41"/>
      <c r="G457" s="42"/>
    </row>
    <row r="458" spans="1:7" s="29" customFormat="1" ht="22.5">
      <c r="A458" s="36" t="s">
        <v>1042</v>
      </c>
      <c r="B458" s="96" t="s">
        <v>186</v>
      </c>
      <c r="C458" s="97" t="s">
        <v>27</v>
      </c>
      <c r="D458" s="98">
        <v>10</v>
      </c>
      <c r="E458" s="40"/>
      <c r="F458" s="41"/>
      <c r="G458" s="42"/>
    </row>
    <row r="459" spans="1:7" s="29" customFormat="1" ht="33.75">
      <c r="A459" s="36" t="s">
        <v>1043</v>
      </c>
      <c r="B459" s="96" t="s">
        <v>185</v>
      </c>
      <c r="C459" s="97" t="s">
        <v>58</v>
      </c>
      <c r="D459" s="98">
        <v>80</v>
      </c>
      <c r="E459" s="40"/>
      <c r="F459" s="41"/>
      <c r="G459" s="42"/>
    </row>
    <row r="460" spans="1:7" s="29" customFormat="1" ht="45">
      <c r="A460" s="36" t="s">
        <v>1044</v>
      </c>
      <c r="B460" s="96" t="s">
        <v>184</v>
      </c>
      <c r="C460" s="97" t="s">
        <v>27</v>
      </c>
      <c r="D460" s="98">
        <v>1</v>
      </c>
      <c r="E460" s="40"/>
      <c r="F460" s="41"/>
      <c r="G460" s="42"/>
    </row>
    <row r="461" spans="1:7" s="29" customFormat="1" ht="33.75">
      <c r="A461" s="36" t="s">
        <v>1045</v>
      </c>
      <c r="B461" s="96" t="s">
        <v>183</v>
      </c>
      <c r="C461" s="97" t="s">
        <v>27</v>
      </c>
      <c r="D461" s="98">
        <v>1</v>
      </c>
      <c r="E461" s="40"/>
      <c r="F461" s="41"/>
      <c r="G461" s="42"/>
    </row>
    <row r="462" spans="1:7" s="29" customFormat="1" ht="33.75">
      <c r="A462" s="36" t="s">
        <v>1046</v>
      </c>
      <c r="B462" s="96" t="s">
        <v>182</v>
      </c>
      <c r="C462" s="97" t="s">
        <v>27</v>
      </c>
      <c r="D462" s="98">
        <v>1</v>
      </c>
      <c r="E462" s="40"/>
      <c r="F462" s="41"/>
      <c r="G462" s="42"/>
    </row>
    <row r="463" spans="1:7" s="29" customFormat="1" ht="56.25">
      <c r="A463" s="36" t="s">
        <v>1047</v>
      </c>
      <c r="B463" s="96" t="s">
        <v>181</v>
      </c>
      <c r="C463" s="97" t="s">
        <v>27</v>
      </c>
      <c r="D463" s="98">
        <v>1</v>
      </c>
      <c r="E463" s="40"/>
      <c r="F463" s="41"/>
      <c r="G463" s="42"/>
    </row>
    <row r="464" spans="1:7" s="85" customFormat="1">
      <c r="A464" s="30" t="s">
        <v>417</v>
      </c>
      <c r="B464" s="31" t="s">
        <v>336</v>
      </c>
      <c r="C464" s="32"/>
      <c r="D464" s="33"/>
      <c r="E464" s="77"/>
      <c r="F464" s="35"/>
      <c r="G464" s="77">
        <f>ROUND(SUM(G465),2)</f>
        <v>0</v>
      </c>
    </row>
    <row r="465" spans="1:7" s="44" customFormat="1" ht="22.5">
      <c r="A465" s="36" t="s">
        <v>1048</v>
      </c>
      <c r="B465" s="96" t="s">
        <v>337</v>
      </c>
      <c r="C465" s="97" t="s">
        <v>25</v>
      </c>
      <c r="D465" s="98">
        <v>791.07</v>
      </c>
      <c r="E465" s="40"/>
      <c r="F465" s="41"/>
      <c r="G465" s="42"/>
    </row>
    <row r="466" spans="1:7">
      <c r="A466" s="27" t="s">
        <v>44</v>
      </c>
      <c r="B466" s="67" t="s">
        <v>136</v>
      </c>
      <c r="C466" s="68"/>
      <c r="D466" s="69"/>
      <c r="E466" s="75"/>
      <c r="F466" s="75"/>
      <c r="G466" s="76">
        <f>ROUND(SUM(G467,G498,G520,G546,G557,G569,G592,G625,G656),2)</f>
        <v>0</v>
      </c>
    </row>
    <row r="467" spans="1:7">
      <c r="A467" s="30" t="s">
        <v>45</v>
      </c>
      <c r="B467" s="31" t="s">
        <v>24</v>
      </c>
      <c r="C467" s="32"/>
      <c r="D467" s="33"/>
      <c r="E467" s="77"/>
      <c r="F467" s="35"/>
      <c r="G467" s="77">
        <f>ROUND(SUM(G468:G497),2)</f>
        <v>0</v>
      </c>
    </row>
    <row r="468" spans="1:7" s="29" customFormat="1" ht="33.75">
      <c r="A468" s="36" t="s">
        <v>1049</v>
      </c>
      <c r="B468" s="96" t="s">
        <v>30</v>
      </c>
      <c r="C468" s="97" t="s">
        <v>25</v>
      </c>
      <c r="D468" s="98">
        <v>43.89</v>
      </c>
      <c r="E468" s="100"/>
      <c r="F468" s="101"/>
      <c r="G468" s="42"/>
    </row>
    <row r="469" spans="1:7" s="29" customFormat="1" ht="45">
      <c r="A469" s="36" t="s">
        <v>1050</v>
      </c>
      <c r="B469" s="96" t="s">
        <v>593</v>
      </c>
      <c r="C469" s="97" t="s">
        <v>26</v>
      </c>
      <c r="D469" s="98">
        <v>30.28</v>
      </c>
      <c r="E469" s="100"/>
      <c r="F469" s="101"/>
      <c r="G469" s="42"/>
    </row>
    <row r="470" spans="1:7" s="29" customFormat="1" ht="45">
      <c r="A470" s="36" t="s">
        <v>1051</v>
      </c>
      <c r="B470" s="96" t="s">
        <v>592</v>
      </c>
      <c r="C470" s="97" t="s">
        <v>26</v>
      </c>
      <c r="D470" s="98">
        <v>15.99</v>
      </c>
      <c r="E470" s="100"/>
      <c r="F470" s="101"/>
      <c r="G470" s="42"/>
    </row>
    <row r="471" spans="1:7" s="29" customFormat="1" ht="45">
      <c r="A471" s="36" t="s">
        <v>1052</v>
      </c>
      <c r="B471" s="96" t="s">
        <v>591</v>
      </c>
      <c r="C471" s="97" t="s">
        <v>26</v>
      </c>
      <c r="D471" s="98">
        <v>1.93</v>
      </c>
      <c r="E471" s="100"/>
      <c r="F471" s="101"/>
      <c r="G471" s="42"/>
    </row>
    <row r="472" spans="1:7" s="29" customFormat="1" ht="45">
      <c r="A472" s="36" t="s">
        <v>1053</v>
      </c>
      <c r="B472" s="96" t="s">
        <v>613</v>
      </c>
      <c r="C472" s="97" t="s">
        <v>25</v>
      </c>
      <c r="D472" s="98">
        <v>4</v>
      </c>
      <c r="E472" s="100"/>
      <c r="F472" s="102"/>
      <c r="G472" s="42"/>
    </row>
    <row r="473" spans="1:7" s="29" customFormat="1" ht="45">
      <c r="A473" s="36" t="s">
        <v>1054</v>
      </c>
      <c r="B473" s="96" t="s">
        <v>614</v>
      </c>
      <c r="C473" s="97" t="s">
        <v>27</v>
      </c>
      <c r="D473" s="98">
        <v>11</v>
      </c>
      <c r="E473" s="100"/>
      <c r="F473" s="101"/>
      <c r="G473" s="42"/>
    </row>
    <row r="474" spans="1:7" s="61" customFormat="1" ht="56.25">
      <c r="A474" s="36" t="s">
        <v>1055</v>
      </c>
      <c r="B474" s="96" t="s">
        <v>617</v>
      </c>
      <c r="C474" s="97" t="s">
        <v>35</v>
      </c>
      <c r="D474" s="98">
        <v>2</v>
      </c>
      <c r="E474" s="100"/>
      <c r="F474" s="101"/>
      <c r="G474" s="42"/>
    </row>
    <row r="475" spans="1:7" s="61" customFormat="1" ht="33.75">
      <c r="A475" s="36" t="s">
        <v>1056</v>
      </c>
      <c r="B475" s="96" t="s">
        <v>616</v>
      </c>
      <c r="C475" s="97" t="s">
        <v>27</v>
      </c>
      <c r="D475" s="98">
        <v>1</v>
      </c>
      <c r="E475" s="100"/>
      <c r="F475" s="101"/>
      <c r="G475" s="42"/>
    </row>
    <row r="476" spans="1:7" s="61" customFormat="1" ht="45">
      <c r="A476" s="36" t="s">
        <v>1057</v>
      </c>
      <c r="B476" s="96" t="s">
        <v>615</v>
      </c>
      <c r="C476" s="97" t="s">
        <v>27</v>
      </c>
      <c r="D476" s="98">
        <v>1</v>
      </c>
      <c r="E476" s="100"/>
      <c r="F476" s="101"/>
      <c r="G476" s="42"/>
    </row>
    <row r="477" spans="1:7" s="61" customFormat="1" ht="33.75">
      <c r="A477" s="36" t="s">
        <v>1058</v>
      </c>
      <c r="B477" s="96" t="s">
        <v>618</v>
      </c>
      <c r="C477" s="97" t="s">
        <v>27</v>
      </c>
      <c r="D477" s="98">
        <v>1</v>
      </c>
      <c r="E477" s="100"/>
      <c r="F477" s="101"/>
      <c r="G477" s="42"/>
    </row>
    <row r="478" spans="1:7" s="29" customFormat="1" ht="45">
      <c r="A478" s="36" t="s">
        <v>1059</v>
      </c>
      <c r="B478" s="96" t="s">
        <v>590</v>
      </c>
      <c r="C478" s="97" t="s">
        <v>26</v>
      </c>
      <c r="D478" s="98">
        <v>2.61</v>
      </c>
      <c r="E478" s="100"/>
      <c r="F478" s="101"/>
      <c r="G478" s="42"/>
    </row>
    <row r="479" spans="1:7" s="29" customFormat="1" ht="22.5">
      <c r="A479" s="36" t="s">
        <v>1060</v>
      </c>
      <c r="B479" s="96" t="s">
        <v>589</v>
      </c>
      <c r="C479" s="97" t="s">
        <v>25</v>
      </c>
      <c r="D479" s="98">
        <v>624.84</v>
      </c>
      <c r="E479" s="100"/>
      <c r="F479" s="101"/>
      <c r="G479" s="42"/>
    </row>
    <row r="480" spans="1:7" s="29" customFormat="1" ht="45">
      <c r="A480" s="36" t="s">
        <v>1061</v>
      </c>
      <c r="B480" s="96" t="s">
        <v>278</v>
      </c>
      <c r="C480" s="97" t="s">
        <v>26</v>
      </c>
      <c r="D480" s="98">
        <v>8.68</v>
      </c>
      <c r="E480" s="100"/>
      <c r="F480" s="101"/>
      <c r="G480" s="42"/>
    </row>
    <row r="481" spans="1:7" s="29" customFormat="1" ht="33.75">
      <c r="A481" s="36" t="s">
        <v>1062</v>
      </c>
      <c r="B481" s="96" t="s">
        <v>622</v>
      </c>
      <c r="C481" s="97" t="s">
        <v>27</v>
      </c>
      <c r="D481" s="98">
        <v>1</v>
      </c>
      <c r="E481" s="40"/>
      <c r="F481" s="43"/>
      <c r="G481" s="42"/>
    </row>
    <row r="482" spans="1:7" s="29" customFormat="1" ht="33.75">
      <c r="A482" s="36" t="s">
        <v>1063</v>
      </c>
      <c r="B482" s="96" t="s">
        <v>623</v>
      </c>
      <c r="C482" s="97" t="s">
        <v>27</v>
      </c>
      <c r="D482" s="98">
        <v>1</v>
      </c>
      <c r="E482" s="40"/>
      <c r="F482" s="43"/>
      <c r="G482" s="42"/>
    </row>
    <row r="483" spans="1:7" s="29" customFormat="1" ht="33.75">
      <c r="A483" s="36" t="s">
        <v>1064</v>
      </c>
      <c r="B483" s="96" t="s">
        <v>624</v>
      </c>
      <c r="C483" s="97" t="s">
        <v>27</v>
      </c>
      <c r="D483" s="98">
        <v>1</v>
      </c>
      <c r="E483" s="40"/>
      <c r="F483" s="43"/>
      <c r="G483" s="42"/>
    </row>
    <row r="484" spans="1:7" s="29" customFormat="1" ht="45">
      <c r="A484" s="36" t="s">
        <v>1065</v>
      </c>
      <c r="B484" s="96" t="s">
        <v>625</v>
      </c>
      <c r="C484" s="97" t="s">
        <v>27</v>
      </c>
      <c r="D484" s="98">
        <v>1</v>
      </c>
      <c r="E484" s="40"/>
      <c r="F484" s="43"/>
      <c r="G484" s="42"/>
    </row>
    <row r="485" spans="1:7" s="29" customFormat="1" ht="45">
      <c r="A485" s="36" t="s">
        <v>1066</v>
      </c>
      <c r="B485" s="96" t="s">
        <v>588</v>
      </c>
      <c r="C485" s="97" t="s">
        <v>27</v>
      </c>
      <c r="D485" s="98">
        <v>1</v>
      </c>
      <c r="E485" s="40"/>
      <c r="F485" s="43"/>
      <c r="G485" s="42"/>
    </row>
    <row r="486" spans="1:7" s="29" customFormat="1" ht="45">
      <c r="A486" s="36" t="s">
        <v>1067</v>
      </c>
      <c r="B486" s="96" t="s">
        <v>587</v>
      </c>
      <c r="C486" s="97" t="s">
        <v>27</v>
      </c>
      <c r="D486" s="98">
        <v>1</v>
      </c>
      <c r="E486" s="40"/>
      <c r="F486" s="43"/>
      <c r="G486" s="42"/>
    </row>
    <row r="487" spans="1:7" s="29" customFormat="1" ht="45">
      <c r="A487" s="36" t="s">
        <v>1068</v>
      </c>
      <c r="B487" s="96" t="s">
        <v>586</v>
      </c>
      <c r="C487" s="97" t="s">
        <v>27</v>
      </c>
      <c r="D487" s="98">
        <v>3</v>
      </c>
      <c r="E487" s="40"/>
      <c r="F487" s="43"/>
      <c r="G487" s="42"/>
    </row>
    <row r="488" spans="1:7" s="29" customFormat="1" ht="56.25">
      <c r="A488" s="36" t="s">
        <v>1069</v>
      </c>
      <c r="B488" s="96" t="s">
        <v>585</v>
      </c>
      <c r="C488" s="97" t="s">
        <v>27</v>
      </c>
      <c r="D488" s="98">
        <v>1</v>
      </c>
      <c r="E488" s="40"/>
      <c r="F488" s="43"/>
      <c r="G488" s="42"/>
    </row>
    <row r="489" spans="1:7" s="29" customFormat="1" ht="33.75">
      <c r="A489" s="36" t="s">
        <v>1070</v>
      </c>
      <c r="B489" s="96" t="s">
        <v>626</v>
      </c>
      <c r="C489" s="97" t="s">
        <v>27</v>
      </c>
      <c r="D489" s="98">
        <v>2</v>
      </c>
      <c r="E489" s="40"/>
      <c r="F489" s="43"/>
      <c r="G489" s="42"/>
    </row>
    <row r="490" spans="1:7" s="29" customFormat="1" ht="45">
      <c r="A490" s="36" t="s">
        <v>1071</v>
      </c>
      <c r="B490" s="96" t="s">
        <v>149</v>
      </c>
      <c r="C490" s="97" t="s">
        <v>26</v>
      </c>
      <c r="D490" s="98">
        <v>0.96</v>
      </c>
      <c r="E490" s="40"/>
      <c r="F490" s="43"/>
      <c r="G490" s="42"/>
    </row>
    <row r="491" spans="1:7" s="29" customFormat="1" ht="33.75">
      <c r="A491" s="36" t="s">
        <v>1072</v>
      </c>
      <c r="B491" s="96" t="s">
        <v>53</v>
      </c>
      <c r="C491" s="97" t="s">
        <v>52</v>
      </c>
      <c r="D491" s="98">
        <v>62.54</v>
      </c>
      <c r="E491" s="40"/>
      <c r="F491" s="43"/>
      <c r="G491" s="42"/>
    </row>
    <row r="492" spans="1:7" s="29" customFormat="1" ht="33.75">
      <c r="A492" s="36" t="s">
        <v>1073</v>
      </c>
      <c r="B492" s="96" t="s">
        <v>137</v>
      </c>
      <c r="C492" s="97" t="s">
        <v>25</v>
      </c>
      <c r="D492" s="98">
        <v>7.68</v>
      </c>
      <c r="E492" s="40"/>
      <c r="F492" s="43"/>
      <c r="G492" s="42"/>
    </row>
    <row r="493" spans="1:7" s="29" customFormat="1" ht="22.5">
      <c r="A493" s="36" t="s">
        <v>1074</v>
      </c>
      <c r="B493" s="96" t="s">
        <v>54</v>
      </c>
      <c r="C493" s="97" t="s">
        <v>26</v>
      </c>
      <c r="D493" s="98">
        <v>0.77</v>
      </c>
      <c r="E493" s="40"/>
      <c r="F493" s="43"/>
      <c r="G493" s="42"/>
    </row>
    <row r="494" spans="1:7" s="29" customFormat="1" ht="45">
      <c r="A494" s="36" t="s">
        <v>1075</v>
      </c>
      <c r="B494" s="96" t="s">
        <v>619</v>
      </c>
      <c r="C494" s="97" t="s">
        <v>27</v>
      </c>
      <c r="D494" s="98">
        <v>2</v>
      </c>
      <c r="E494" s="40"/>
      <c r="F494" s="43"/>
      <c r="G494" s="42"/>
    </row>
    <row r="495" spans="1:7" s="29" customFormat="1" ht="45">
      <c r="A495" s="36" t="s">
        <v>1076</v>
      </c>
      <c r="B495" s="96" t="s">
        <v>620</v>
      </c>
      <c r="C495" s="97" t="s">
        <v>27</v>
      </c>
      <c r="D495" s="98">
        <v>2</v>
      </c>
      <c r="E495" s="40"/>
      <c r="F495" s="43"/>
      <c r="G495" s="42"/>
    </row>
    <row r="496" spans="1:7" s="29" customFormat="1" ht="33.75">
      <c r="A496" s="36" t="s">
        <v>1077</v>
      </c>
      <c r="B496" s="96" t="s">
        <v>31</v>
      </c>
      <c r="C496" s="97" t="s">
        <v>26</v>
      </c>
      <c r="D496" s="98">
        <v>148.93</v>
      </c>
      <c r="E496" s="40"/>
      <c r="F496" s="66"/>
      <c r="G496" s="42"/>
    </row>
    <row r="497" spans="1:7" s="29" customFormat="1" ht="33.75">
      <c r="A497" s="36" t="s">
        <v>1078</v>
      </c>
      <c r="B497" s="96" t="s">
        <v>32</v>
      </c>
      <c r="C497" s="97" t="s">
        <v>28</v>
      </c>
      <c r="D497" s="98">
        <v>1787.16</v>
      </c>
      <c r="E497" s="40"/>
      <c r="F497" s="41"/>
      <c r="G497" s="42"/>
    </row>
    <row r="498" spans="1:7">
      <c r="A498" s="30" t="s">
        <v>55</v>
      </c>
      <c r="B498" s="31" t="s">
        <v>133</v>
      </c>
      <c r="C498" s="32"/>
      <c r="D498" s="33"/>
      <c r="E498" s="77"/>
      <c r="F498" s="35"/>
      <c r="G498" s="77">
        <f>ROUND(SUM(G499,G505,G509,G658),2)</f>
        <v>0</v>
      </c>
    </row>
    <row r="499" spans="1:7" s="29" customFormat="1">
      <c r="A499" s="78" t="s">
        <v>259</v>
      </c>
      <c r="B499" s="79" t="s">
        <v>46</v>
      </c>
      <c r="C499" s="80"/>
      <c r="D499" s="81"/>
      <c r="E499" s="84"/>
      <c r="F499" s="83"/>
      <c r="G499" s="84">
        <f>ROUND(SUM(G500:G504),2)</f>
        <v>0</v>
      </c>
    </row>
    <row r="500" spans="1:7" s="29" customFormat="1" ht="33.75">
      <c r="A500" s="36" t="s">
        <v>1079</v>
      </c>
      <c r="B500" s="96" t="s">
        <v>48</v>
      </c>
      <c r="C500" s="97" t="s">
        <v>25</v>
      </c>
      <c r="D500" s="98">
        <v>355.5</v>
      </c>
      <c r="E500" s="40"/>
      <c r="F500" s="43"/>
      <c r="G500" s="42"/>
    </row>
    <row r="501" spans="1:7" s="29" customFormat="1" ht="45">
      <c r="A501" s="36" t="s">
        <v>1080</v>
      </c>
      <c r="B501" s="96" t="s">
        <v>47</v>
      </c>
      <c r="C501" s="97" t="s">
        <v>26</v>
      </c>
      <c r="D501" s="98">
        <v>92.43</v>
      </c>
      <c r="E501" s="40"/>
      <c r="F501" s="43"/>
      <c r="G501" s="42"/>
    </row>
    <row r="502" spans="1:7" s="29" customFormat="1" ht="56.25">
      <c r="A502" s="36" t="s">
        <v>1081</v>
      </c>
      <c r="B502" s="96" t="s">
        <v>49</v>
      </c>
      <c r="C502" s="97" t="s">
        <v>26</v>
      </c>
      <c r="D502" s="98">
        <v>50.16</v>
      </c>
      <c r="E502" s="40"/>
      <c r="F502" s="43"/>
      <c r="G502" s="42"/>
    </row>
    <row r="503" spans="1:7" s="29" customFormat="1" ht="33.75">
      <c r="A503" s="36" t="s">
        <v>1082</v>
      </c>
      <c r="B503" s="96" t="s">
        <v>31</v>
      </c>
      <c r="C503" s="97" t="s">
        <v>26</v>
      </c>
      <c r="D503" s="98">
        <v>92.43</v>
      </c>
      <c r="E503" s="40"/>
      <c r="F503" s="66"/>
      <c r="G503" s="42"/>
    </row>
    <row r="504" spans="1:7" s="29" customFormat="1" ht="33.75">
      <c r="A504" s="36" t="s">
        <v>1083</v>
      </c>
      <c r="B504" s="96" t="s">
        <v>32</v>
      </c>
      <c r="C504" s="97" t="s">
        <v>28</v>
      </c>
      <c r="D504" s="98">
        <v>1109.1600000000001</v>
      </c>
      <c r="E504" s="40"/>
      <c r="F504" s="41"/>
      <c r="G504" s="42"/>
    </row>
    <row r="505" spans="1:7" s="29" customFormat="1">
      <c r="A505" s="78" t="s">
        <v>260</v>
      </c>
      <c r="B505" s="79" t="s">
        <v>134</v>
      </c>
      <c r="C505" s="80"/>
      <c r="D505" s="81"/>
      <c r="E505" s="84"/>
      <c r="F505" s="83"/>
      <c r="G505" s="84">
        <f>ROUND(SUM(G506:G508),2)</f>
        <v>0</v>
      </c>
    </row>
    <row r="506" spans="1:7" s="29" customFormat="1" ht="33.75">
      <c r="A506" s="36" t="s">
        <v>1084</v>
      </c>
      <c r="B506" s="96" t="s">
        <v>135</v>
      </c>
      <c r="C506" s="97" t="s">
        <v>25</v>
      </c>
      <c r="D506" s="98">
        <v>334.37</v>
      </c>
      <c r="E506" s="40"/>
      <c r="F506" s="43"/>
      <c r="G506" s="42"/>
    </row>
    <row r="507" spans="1:7" s="29" customFormat="1" ht="56.25">
      <c r="A507" s="36" t="s">
        <v>1085</v>
      </c>
      <c r="B507" s="96" t="s">
        <v>621</v>
      </c>
      <c r="C507" s="97" t="s">
        <v>25</v>
      </c>
      <c r="D507" s="98">
        <v>334.37</v>
      </c>
      <c r="E507" s="40"/>
      <c r="F507" s="41"/>
      <c r="G507" s="42"/>
    </row>
    <row r="508" spans="1:7" s="29" customFormat="1" ht="45">
      <c r="A508" s="36" t="s">
        <v>1086</v>
      </c>
      <c r="B508" s="96" t="s">
        <v>500</v>
      </c>
      <c r="C508" s="97" t="s">
        <v>58</v>
      </c>
      <c r="D508" s="98">
        <v>70.47</v>
      </c>
      <c r="E508" s="40"/>
      <c r="F508" s="41"/>
      <c r="G508" s="42"/>
    </row>
    <row r="509" spans="1:7" s="29" customFormat="1">
      <c r="A509" s="78" t="s">
        <v>261</v>
      </c>
      <c r="B509" s="79" t="s">
        <v>525</v>
      </c>
      <c r="C509" s="80"/>
      <c r="D509" s="81"/>
      <c r="E509" s="84"/>
      <c r="F509" s="83"/>
      <c r="G509" s="84">
        <f>ROUND(SUM(G510:G519),2)</f>
        <v>0</v>
      </c>
    </row>
    <row r="510" spans="1:7" s="61" customFormat="1" ht="45">
      <c r="A510" s="36" t="s">
        <v>1087</v>
      </c>
      <c r="B510" s="96" t="s">
        <v>92</v>
      </c>
      <c r="C510" s="97" t="s">
        <v>26</v>
      </c>
      <c r="D510" s="98">
        <v>4.8600000000000003</v>
      </c>
      <c r="E510" s="40"/>
      <c r="F510" s="41"/>
      <c r="G510" s="42"/>
    </row>
    <row r="511" spans="1:7" s="61" customFormat="1" ht="33.75">
      <c r="A511" s="36" t="s">
        <v>1088</v>
      </c>
      <c r="B511" s="96" t="s">
        <v>137</v>
      </c>
      <c r="C511" s="97" t="s">
        <v>25</v>
      </c>
      <c r="D511" s="98">
        <v>38.880000000000003</v>
      </c>
      <c r="E511" s="40"/>
      <c r="F511" s="41"/>
      <c r="G511" s="42"/>
    </row>
    <row r="512" spans="1:7" s="61" customFormat="1" ht="22.5">
      <c r="A512" s="36" t="s">
        <v>1089</v>
      </c>
      <c r="B512" s="96" t="s">
        <v>59</v>
      </c>
      <c r="C512" s="97" t="s">
        <v>26</v>
      </c>
      <c r="D512" s="98">
        <v>4.8600000000000003</v>
      </c>
      <c r="E512" s="40"/>
      <c r="F512" s="41"/>
      <c r="G512" s="42"/>
    </row>
    <row r="513" spans="1:7" s="29" customFormat="1" ht="33.75">
      <c r="A513" s="36" t="s">
        <v>1090</v>
      </c>
      <c r="B513" s="96" t="s">
        <v>141</v>
      </c>
      <c r="C513" s="97" t="s">
        <v>27</v>
      </c>
      <c r="D513" s="98">
        <v>1</v>
      </c>
      <c r="E513" s="40"/>
      <c r="F513" s="41"/>
      <c r="G513" s="42"/>
    </row>
    <row r="514" spans="1:7" s="29" customFormat="1" ht="33.75">
      <c r="A514" s="36" t="s">
        <v>1091</v>
      </c>
      <c r="B514" s="96" t="s">
        <v>142</v>
      </c>
      <c r="C514" s="97" t="s">
        <v>27</v>
      </c>
      <c r="D514" s="98">
        <v>4</v>
      </c>
      <c r="E514" s="40"/>
      <c r="F514" s="41"/>
      <c r="G514" s="42"/>
    </row>
    <row r="515" spans="1:7" s="29" customFormat="1" ht="33.75">
      <c r="A515" s="36" t="s">
        <v>1092</v>
      </c>
      <c r="B515" s="96" t="s">
        <v>143</v>
      </c>
      <c r="C515" s="97" t="s">
        <v>27</v>
      </c>
      <c r="D515" s="98">
        <v>2</v>
      </c>
      <c r="E515" s="40"/>
      <c r="F515" s="41"/>
      <c r="G515" s="42"/>
    </row>
    <row r="516" spans="1:7" s="29" customFormat="1" ht="33.75">
      <c r="A516" s="36" t="s">
        <v>1093</v>
      </c>
      <c r="B516" s="96" t="s">
        <v>144</v>
      </c>
      <c r="C516" s="97" t="s">
        <v>27</v>
      </c>
      <c r="D516" s="98">
        <v>1</v>
      </c>
      <c r="E516" s="40"/>
      <c r="F516" s="41"/>
      <c r="G516" s="42"/>
    </row>
    <row r="517" spans="1:7" s="29" customFormat="1" ht="33.75">
      <c r="A517" s="36" t="s">
        <v>1094</v>
      </c>
      <c r="B517" s="96" t="s">
        <v>145</v>
      </c>
      <c r="C517" s="97" t="s">
        <v>27</v>
      </c>
      <c r="D517" s="98">
        <v>1</v>
      </c>
      <c r="E517" s="40"/>
      <c r="F517" s="41"/>
      <c r="G517" s="42"/>
    </row>
    <row r="518" spans="1:7" s="29" customFormat="1" ht="33.75">
      <c r="A518" s="36" t="s">
        <v>1095</v>
      </c>
      <c r="B518" s="96" t="s">
        <v>146</v>
      </c>
      <c r="C518" s="97" t="s">
        <v>27</v>
      </c>
      <c r="D518" s="98">
        <v>1</v>
      </c>
      <c r="E518" s="40"/>
      <c r="F518" s="41"/>
      <c r="G518" s="42"/>
    </row>
    <row r="519" spans="1:7" s="29" customFormat="1" ht="33.75">
      <c r="A519" s="36" t="s">
        <v>1096</v>
      </c>
      <c r="B519" s="96" t="s">
        <v>147</v>
      </c>
      <c r="C519" s="97" t="s">
        <v>27</v>
      </c>
      <c r="D519" s="98">
        <v>1</v>
      </c>
      <c r="E519" s="40"/>
      <c r="F519" s="41"/>
      <c r="G519" s="42"/>
    </row>
    <row r="520" spans="1:7">
      <c r="A520" s="30" t="s">
        <v>63</v>
      </c>
      <c r="B520" s="31" t="s">
        <v>280</v>
      </c>
      <c r="C520" s="32"/>
      <c r="D520" s="33"/>
      <c r="E520" s="77"/>
      <c r="F520" s="35"/>
      <c r="G520" s="77">
        <f>ROUND(SUM(G521:G545),2)</f>
        <v>0</v>
      </c>
    </row>
    <row r="521" spans="1:7" s="29" customFormat="1" ht="33.75">
      <c r="A521" s="36" t="s">
        <v>1097</v>
      </c>
      <c r="B521" s="96" t="s">
        <v>48</v>
      </c>
      <c r="C521" s="97" t="s">
        <v>25</v>
      </c>
      <c r="D521" s="98">
        <v>1085.24</v>
      </c>
      <c r="E521" s="40"/>
      <c r="F521" s="41"/>
      <c r="G521" s="42"/>
    </row>
    <row r="522" spans="1:7" s="29" customFormat="1" ht="45">
      <c r="A522" s="36" t="s">
        <v>1098</v>
      </c>
      <c r="B522" s="96" t="s">
        <v>47</v>
      </c>
      <c r="C522" s="97" t="s">
        <v>26</v>
      </c>
      <c r="D522" s="98">
        <v>73.25</v>
      </c>
      <c r="E522" s="40"/>
      <c r="F522" s="41"/>
      <c r="G522" s="42"/>
    </row>
    <row r="523" spans="1:7" s="29" customFormat="1" ht="45">
      <c r="A523" s="36" t="s">
        <v>1099</v>
      </c>
      <c r="B523" s="96" t="s">
        <v>149</v>
      </c>
      <c r="C523" s="97" t="s">
        <v>26</v>
      </c>
      <c r="D523" s="98">
        <v>65.11</v>
      </c>
      <c r="E523" s="40"/>
      <c r="F523" s="41"/>
      <c r="G523" s="42"/>
    </row>
    <row r="524" spans="1:7" s="29" customFormat="1" ht="45">
      <c r="A524" s="36" t="s">
        <v>1100</v>
      </c>
      <c r="B524" s="96" t="s">
        <v>279</v>
      </c>
      <c r="C524" s="97" t="s">
        <v>25</v>
      </c>
      <c r="D524" s="98">
        <v>162.79</v>
      </c>
      <c r="E524" s="40"/>
      <c r="F524" s="41"/>
      <c r="G524" s="42"/>
    </row>
    <row r="525" spans="1:7" s="29" customFormat="1" ht="45">
      <c r="A525" s="36" t="s">
        <v>1101</v>
      </c>
      <c r="B525" s="96" t="s">
        <v>278</v>
      </c>
      <c r="C525" s="97" t="s">
        <v>26</v>
      </c>
      <c r="D525" s="98">
        <v>43.95</v>
      </c>
      <c r="E525" s="40"/>
      <c r="F525" s="41"/>
      <c r="G525" s="42"/>
    </row>
    <row r="526" spans="1:7" s="29" customFormat="1" ht="56.25">
      <c r="A526" s="36" t="s">
        <v>1102</v>
      </c>
      <c r="B526" s="96" t="s">
        <v>49</v>
      </c>
      <c r="C526" s="97" t="s">
        <v>26</v>
      </c>
      <c r="D526" s="98">
        <v>102.56</v>
      </c>
      <c r="E526" s="40"/>
      <c r="F526" s="41"/>
      <c r="G526" s="42"/>
    </row>
    <row r="527" spans="1:7" s="29" customFormat="1" ht="45">
      <c r="A527" s="36" t="s">
        <v>1103</v>
      </c>
      <c r="B527" s="96" t="s">
        <v>277</v>
      </c>
      <c r="C527" s="97" t="s">
        <v>25</v>
      </c>
      <c r="D527" s="98">
        <v>695.21</v>
      </c>
      <c r="E527" s="40"/>
      <c r="F527" s="41"/>
      <c r="G527" s="42"/>
    </row>
    <row r="528" spans="1:7" s="29" customFormat="1" ht="56.25">
      <c r="A528" s="36" t="s">
        <v>1104</v>
      </c>
      <c r="B528" s="96" t="s">
        <v>276</v>
      </c>
      <c r="C528" s="97" t="s">
        <v>25</v>
      </c>
      <c r="D528" s="98">
        <v>24.8</v>
      </c>
      <c r="E528" s="40"/>
      <c r="F528" s="41"/>
      <c r="G528" s="42"/>
    </row>
    <row r="529" spans="1:7" s="29" customFormat="1" ht="78.75">
      <c r="A529" s="36" t="s">
        <v>1105</v>
      </c>
      <c r="B529" s="96" t="s">
        <v>275</v>
      </c>
      <c r="C529" s="97" t="s">
        <v>25</v>
      </c>
      <c r="D529" s="98">
        <v>695.21</v>
      </c>
      <c r="E529" s="40"/>
      <c r="F529" s="41"/>
      <c r="G529" s="42"/>
    </row>
    <row r="530" spans="1:7" s="29" customFormat="1" ht="45">
      <c r="A530" s="36" t="s">
        <v>1106</v>
      </c>
      <c r="B530" s="96" t="s">
        <v>274</v>
      </c>
      <c r="C530" s="97" t="s">
        <v>25</v>
      </c>
      <c r="D530" s="98">
        <v>196.38</v>
      </c>
      <c r="E530" s="40"/>
      <c r="F530" s="41"/>
      <c r="G530" s="42"/>
    </row>
    <row r="531" spans="1:7" s="29" customFormat="1" ht="56.25">
      <c r="A531" s="36" t="s">
        <v>1107</v>
      </c>
      <c r="B531" s="96" t="s">
        <v>273</v>
      </c>
      <c r="C531" s="97" t="s">
        <v>25</v>
      </c>
      <c r="D531" s="98">
        <v>28.72</v>
      </c>
      <c r="E531" s="40"/>
      <c r="F531" s="41"/>
      <c r="G531" s="42"/>
    </row>
    <row r="532" spans="1:7" s="29" customFormat="1" ht="56.25">
      <c r="A532" s="36" t="s">
        <v>1108</v>
      </c>
      <c r="B532" s="96" t="s">
        <v>272</v>
      </c>
      <c r="C532" s="97" t="s">
        <v>25</v>
      </c>
      <c r="D532" s="98">
        <v>164.93</v>
      </c>
      <c r="E532" s="40"/>
      <c r="F532" s="41"/>
      <c r="G532" s="42"/>
    </row>
    <row r="533" spans="1:7" s="29" customFormat="1" ht="45">
      <c r="A533" s="36" t="s">
        <v>1109</v>
      </c>
      <c r="B533" s="96" t="s">
        <v>271</v>
      </c>
      <c r="C533" s="97" t="s">
        <v>58</v>
      </c>
      <c r="D533" s="98">
        <v>7.2</v>
      </c>
      <c r="E533" s="40"/>
      <c r="F533" s="41"/>
      <c r="G533" s="42"/>
    </row>
    <row r="534" spans="1:7" s="29" customFormat="1" ht="78.75">
      <c r="A534" s="36" t="s">
        <v>1110</v>
      </c>
      <c r="B534" s="96" t="s">
        <v>270</v>
      </c>
      <c r="C534" s="97" t="s">
        <v>25</v>
      </c>
      <c r="D534" s="98">
        <v>11.5</v>
      </c>
      <c r="E534" s="40"/>
      <c r="F534" s="41"/>
      <c r="G534" s="42"/>
    </row>
    <row r="535" spans="1:7" s="29" customFormat="1" ht="33.75">
      <c r="A535" s="36" t="s">
        <v>1111</v>
      </c>
      <c r="B535" s="96" t="s">
        <v>269</v>
      </c>
      <c r="C535" s="97" t="s">
        <v>25</v>
      </c>
      <c r="D535" s="98">
        <v>16.8</v>
      </c>
      <c r="E535" s="40"/>
      <c r="F535" s="41"/>
      <c r="G535" s="42"/>
    </row>
    <row r="536" spans="1:7" s="29" customFormat="1" ht="33.75">
      <c r="A536" s="36" t="s">
        <v>1112</v>
      </c>
      <c r="B536" s="96" t="s">
        <v>268</v>
      </c>
      <c r="C536" s="97" t="s">
        <v>25</v>
      </c>
      <c r="D536" s="98">
        <v>24.8</v>
      </c>
      <c r="E536" s="40"/>
      <c r="F536" s="41"/>
      <c r="G536" s="42"/>
    </row>
    <row r="537" spans="1:7" s="29" customFormat="1" ht="22.5">
      <c r="A537" s="36" t="s">
        <v>1113</v>
      </c>
      <c r="B537" s="96" t="s">
        <v>267</v>
      </c>
      <c r="C537" s="97" t="s">
        <v>58</v>
      </c>
      <c r="D537" s="98">
        <v>191.34</v>
      </c>
      <c r="E537" s="40"/>
      <c r="F537" s="41"/>
      <c r="G537" s="42"/>
    </row>
    <row r="538" spans="1:7" s="29" customFormat="1" ht="33.75">
      <c r="A538" s="36" t="s">
        <v>1114</v>
      </c>
      <c r="B538" s="96" t="s">
        <v>266</v>
      </c>
      <c r="C538" s="97" t="s">
        <v>26</v>
      </c>
      <c r="D538" s="98">
        <v>2.75</v>
      </c>
      <c r="E538" s="40"/>
      <c r="F538" s="41"/>
      <c r="G538" s="42"/>
    </row>
    <row r="539" spans="1:7" s="29" customFormat="1" ht="45">
      <c r="A539" s="36" t="s">
        <v>1115</v>
      </c>
      <c r="B539" s="96" t="s">
        <v>265</v>
      </c>
      <c r="C539" s="97" t="s">
        <v>58</v>
      </c>
      <c r="D539" s="98">
        <v>70.27</v>
      </c>
      <c r="E539" s="40"/>
      <c r="F539" s="41"/>
      <c r="G539" s="42"/>
    </row>
    <row r="540" spans="1:7" s="29" customFormat="1" ht="45">
      <c r="A540" s="36" t="s">
        <v>1116</v>
      </c>
      <c r="B540" s="96" t="s">
        <v>264</v>
      </c>
      <c r="C540" s="97" t="s">
        <v>58</v>
      </c>
      <c r="D540" s="98">
        <v>651.44000000000005</v>
      </c>
      <c r="E540" s="40"/>
      <c r="F540" s="41"/>
      <c r="G540" s="42"/>
    </row>
    <row r="541" spans="1:7" s="29" customFormat="1" ht="45">
      <c r="A541" s="36" t="s">
        <v>1117</v>
      </c>
      <c r="B541" s="96" t="s">
        <v>263</v>
      </c>
      <c r="C541" s="97" t="s">
        <v>58</v>
      </c>
      <c r="D541" s="98">
        <v>6.4</v>
      </c>
      <c r="E541" s="40"/>
      <c r="F541" s="41"/>
      <c r="G541" s="42"/>
    </row>
    <row r="542" spans="1:7" s="29" customFormat="1" ht="90">
      <c r="A542" s="36" t="s">
        <v>1118</v>
      </c>
      <c r="B542" s="96" t="s">
        <v>165</v>
      </c>
      <c r="C542" s="97" t="s">
        <v>27</v>
      </c>
      <c r="D542" s="98">
        <v>4</v>
      </c>
      <c r="E542" s="40"/>
      <c r="F542" s="41"/>
      <c r="G542" s="42"/>
    </row>
    <row r="543" spans="1:7" s="29" customFormat="1" ht="90">
      <c r="A543" s="36" t="s">
        <v>1119</v>
      </c>
      <c r="B543" s="96" t="s">
        <v>262</v>
      </c>
      <c r="C543" s="97" t="s">
        <v>27</v>
      </c>
      <c r="D543" s="98">
        <v>204</v>
      </c>
      <c r="E543" s="40"/>
      <c r="F543" s="41"/>
      <c r="G543" s="42"/>
    </row>
    <row r="544" spans="1:7" s="29" customFormat="1" ht="33.75">
      <c r="A544" s="36" t="s">
        <v>1120</v>
      </c>
      <c r="B544" s="96" t="s">
        <v>31</v>
      </c>
      <c r="C544" s="97" t="s">
        <v>26</v>
      </c>
      <c r="D544" s="98">
        <v>94.41</v>
      </c>
      <c r="E544" s="40"/>
      <c r="F544" s="41"/>
      <c r="G544" s="42"/>
    </row>
    <row r="545" spans="1:7" s="29" customFormat="1" ht="33.75">
      <c r="A545" s="36" t="s">
        <v>1121</v>
      </c>
      <c r="B545" s="96" t="s">
        <v>32</v>
      </c>
      <c r="C545" s="97" t="s">
        <v>28</v>
      </c>
      <c r="D545" s="98">
        <v>1132.92</v>
      </c>
      <c r="E545" s="40"/>
      <c r="F545" s="41"/>
      <c r="G545" s="42"/>
    </row>
    <row r="546" spans="1:7">
      <c r="A546" s="30" t="s">
        <v>66</v>
      </c>
      <c r="B546" s="31" t="s">
        <v>139</v>
      </c>
      <c r="C546" s="32"/>
      <c r="D546" s="33"/>
      <c r="E546" s="77"/>
      <c r="F546" s="35"/>
      <c r="G546" s="77">
        <f>ROUND(SUM(G547:G556),2)</f>
        <v>0</v>
      </c>
    </row>
    <row r="547" spans="1:7" s="61" customFormat="1" ht="45">
      <c r="A547" s="36" t="s">
        <v>1122</v>
      </c>
      <c r="B547" s="96" t="s">
        <v>92</v>
      </c>
      <c r="C547" s="97" t="s">
        <v>26</v>
      </c>
      <c r="D547" s="98">
        <v>1.62</v>
      </c>
      <c r="E547" s="40"/>
      <c r="F547" s="41"/>
      <c r="G547" s="42"/>
    </row>
    <row r="548" spans="1:7" s="61" customFormat="1" ht="33.75">
      <c r="A548" s="36" t="s">
        <v>1123</v>
      </c>
      <c r="B548" s="96" t="s">
        <v>137</v>
      </c>
      <c r="C548" s="97" t="s">
        <v>25</v>
      </c>
      <c r="D548" s="98">
        <v>12.96</v>
      </c>
      <c r="E548" s="40"/>
      <c r="F548" s="41"/>
      <c r="G548" s="42"/>
    </row>
    <row r="549" spans="1:7" s="61" customFormat="1" ht="22.5">
      <c r="A549" s="36" t="s">
        <v>1124</v>
      </c>
      <c r="B549" s="96" t="s">
        <v>59</v>
      </c>
      <c r="C549" s="97" t="s">
        <v>26</v>
      </c>
      <c r="D549" s="98">
        <v>1.62</v>
      </c>
      <c r="E549" s="40"/>
      <c r="F549" s="41"/>
      <c r="G549" s="42"/>
    </row>
    <row r="550" spans="1:7" s="29" customFormat="1" ht="33.75">
      <c r="A550" s="36" t="s">
        <v>1125</v>
      </c>
      <c r="B550" s="96" t="s">
        <v>138</v>
      </c>
      <c r="C550" s="97" t="s">
        <v>27</v>
      </c>
      <c r="D550" s="98">
        <v>4</v>
      </c>
      <c r="E550" s="40"/>
      <c r="F550" s="41"/>
      <c r="G550" s="42"/>
    </row>
    <row r="551" spans="1:7" s="29" customFormat="1" ht="33.75">
      <c r="A551" s="36" t="s">
        <v>1126</v>
      </c>
      <c r="B551" s="96" t="s">
        <v>140</v>
      </c>
      <c r="C551" s="97" t="s">
        <v>27</v>
      </c>
      <c r="D551" s="98">
        <v>4</v>
      </c>
      <c r="E551" s="40"/>
      <c r="F551" s="41"/>
      <c r="G551" s="42"/>
    </row>
    <row r="552" spans="1:7" s="29" customFormat="1" ht="67.5">
      <c r="A552" s="36" t="s">
        <v>1127</v>
      </c>
      <c r="B552" s="96" t="s">
        <v>153</v>
      </c>
      <c r="C552" s="97" t="s">
        <v>27</v>
      </c>
      <c r="D552" s="98">
        <v>1</v>
      </c>
      <c r="E552" s="40"/>
      <c r="F552" s="41"/>
      <c r="G552" s="42"/>
    </row>
    <row r="553" spans="1:7" s="29" customFormat="1" ht="22.5">
      <c r="A553" s="36" t="s">
        <v>1128</v>
      </c>
      <c r="B553" s="96" t="s">
        <v>473</v>
      </c>
      <c r="C553" s="97" t="s">
        <v>27</v>
      </c>
      <c r="D553" s="98">
        <v>1</v>
      </c>
      <c r="E553" s="40"/>
      <c r="F553" s="41"/>
      <c r="G553" s="42"/>
    </row>
    <row r="554" spans="1:7" s="29" customFormat="1" ht="33.75">
      <c r="A554" s="36" t="s">
        <v>1129</v>
      </c>
      <c r="B554" s="96" t="s">
        <v>164</v>
      </c>
      <c r="C554" s="97" t="s">
        <v>27</v>
      </c>
      <c r="D554" s="98">
        <v>6</v>
      </c>
      <c r="E554" s="40"/>
      <c r="F554" s="41"/>
      <c r="G554" s="42"/>
    </row>
    <row r="555" spans="1:7" s="29" customFormat="1" ht="33.75">
      <c r="A555" s="36" t="s">
        <v>1130</v>
      </c>
      <c r="B555" s="96" t="s">
        <v>474</v>
      </c>
      <c r="C555" s="97" t="s">
        <v>27</v>
      </c>
      <c r="D555" s="98">
        <v>8</v>
      </c>
      <c r="E555" s="40"/>
      <c r="F555" s="41"/>
      <c r="G555" s="42"/>
    </row>
    <row r="556" spans="1:7" s="29" customFormat="1" ht="33.75">
      <c r="A556" s="36" t="s">
        <v>1131</v>
      </c>
      <c r="B556" s="96" t="s">
        <v>475</v>
      </c>
      <c r="C556" s="97" t="s">
        <v>27</v>
      </c>
      <c r="D556" s="98">
        <v>9</v>
      </c>
      <c r="E556" s="40"/>
      <c r="F556" s="41"/>
      <c r="G556" s="42"/>
    </row>
    <row r="557" spans="1:7" s="29" customFormat="1">
      <c r="A557" s="30" t="s">
        <v>282</v>
      </c>
      <c r="B557" s="31" t="s">
        <v>148</v>
      </c>
      <c r="C557" s="32"/>
      <c r="D557" s="33"/>
      <c r="E557" s="77"/>
      <c r="F557" s="35"/>
      <c r="G557" s="77">
        <f>ROUND(SUM(G558:G568),2)</f>
        <v>0</v>
      </c>
    </row>
    <row r="558" spans="1:7" s="29" customFormat="1" ht="45">
      <c r="A558" s="36" t="s">
        <v>1132</v>
      </c>
      <c r="B558" s="96" t="s">
        <v>149</v>
      </c>
      <c r="C558" s="97" t="s">
        <v>26</v>
      </c>
      <c r="D558" s="98">
        <v>1.56</v>
      </c>
      <c r="E558" s="40"/>
      <c r="F558" s="43"/>
      <c r="G558" s="42"/>
    </row>
    <row r="559" spans="1:7" s="29" customFormat="1" ht="33.75">
      <c r="A559" s="36" t="s">
        <v>1133</v>
      </c>
      <c r="B559" s="96" t="s">
        <v>53</v>
      </c>
      <c r="C559" s="97" t="s">
        <v>52</v>
      </c>
      <c r="D559" s="98">
        <v>247.18</v>
      </c>
      <c r="E559" s="40"/>
      <c r="F559" s="43"/>
      <c r="G559" s="42"/>
    </row>
    <row r="560" spans="1:7" s="29" customFormat="1" ht="33.75">
      <c r="A560" s="36" t="s">
        <v>1134</v>
      </c>
      <c r="B560" s="96" t="s">
        <v>137</v>
      </c>
      <c r="C560" s="97" t="s">
        <v>25</v>
      </c>
      <c r="D560" s="98">
        <v>15.55</v>
      </c>
      <c r="E560" s="40"/>
      <c r="F560" s="43"/>
      <c r="G560" s="42"/>
    </row>
    <row r="561" spans="1:7" s="29" customFormat="1" ht="22.5">
      <c r="A561" s="36" t="s">
        <v>1135</v>
      </c>
      <c r="B561" s="96" t="s">
        <v>54</v>
      </c>
      <c r="C561" s="97" t="s">
        <v>26</v>
      </c>
      <c r="D561" s="98">
        <v>1.56</v>
      </c>
      <c r="E561" s="40"/>
      <c r="F561" s="43"/>
      <c r="G561" s="42"/>
    </row>
    <row r="562" spans="1:7" s="29" customFormat="1" ht="56.25">
      <c r="A562" s="36" t="s">
        <v>1136</v>
      </c>
      <c r="B562" s="96" t="s">
        <v>150</v>
      </c>
      <c r="C562" s="97" t="s">
        <v>27</v>
      </c>
      <c r="D562" s="98">
        <v>24</v>
      </c>
      <c r="E562" s="40"/>
      <c r="F562" s="43"/>
      <c r="G562" s="42"/>
    </row>
    <row r="563" spans="1:7" s="29" customFormat="1" ht="33.75">
      <c r="A563" s="36" t="s">
        <v>1137</v>
      </c>
      <c r="B563" s="96" t="s">
        <v>151</v>
      </c>
      <c r="C563" s="97" t="s">
        <v>27</v>
      </c>
      <c r="D563" s="98">
        <v>6</v>
      </c>
      <c r="E563" s="40"/>
      <c r="F563" s="43"/>
      <c r="G563" s="42"/>
    </row>
    <row r="564" spans="1:7" s="29" customFormat="1" ht="22.5">
      <c r="A564" s="36" t="s">
        <v>1138</v>
      </c>
      <c r="B564" s="96" t="s">
        <v>60</v>
      </c>
      <c r="C564" s="97" t="s">
        <v>26</v>
      </c>
      <c r="D564" s="98">
        <v>0.03</v>
      </c>
      <c r="E564" s="40"/>
      <c r="F564" s="43"/>
      <c r="G564" s="42"/>
    </row>
    <row r="565" spans="1:7" s="29" customFormat="1" ht="56.25">
      <c r="A565" s="36" t="s">
        <v>1139</v>
      </c>
      <c r="B565" s="96" t="s">
        <v>152</v>
      </c>
      <c r="C565" s="97" t="s">
        <v>52</v>
      </c>
      <c r="D565" s="98">
        <v>1339.07</v>
      </c>
      <c r="E565" s="40"/>
      <c r="F565" s="43"/>
      <c r="G565" s="42"/>
    </row>
    <row r="566" spans="1:7" s="29" customFormat="1" ht="33.75">
      <c r="A566" s="36" t="s">
        <v>1140</v>
      </c>
      <c r="B566" s="96" t="s">
        <v>569</v>
      </c>
      <c r="C566" s="97" t="s">
        <v>52</v>
      </c>
      <c r="D566" s="98">
        <v>1339.07</v>
      </c>
      <c r="E566" s="40"/>
      <c r="F566" s="43"/>
      <c r="G566" s="42"/>
    </row>
    <row r="567" spans="1:7" s="29" customFormat="1" ht="33.75">
      <c r="A567" s="36" t="s">
        <v>1141</v>
      </c>
      <c r="B567" s="96" t="s">
        <v>31</v>
      </c>
      <c r="C567" s="97" t="s">
        <v>26</v>
      </c>
      <c r="D567" s="98">
        <v>1.56</v>
      </c>
      <c r="E567" s="40"/>
      <c r="F567" s="66"/>
      <c r="G567" s="42"/>
    </row>
    <row r="568" spans="1:7" s="29" customFormat="1" ht="33.75">
      <c r="A568" s="36" t="s">
        <v>1142</v>
      </c>
      <c r="B568" s="96" t="s">
        <v>32</v>
      </c>
      <c r="C568" s="97" t="s">
        <v>28</v>
      </c>
      <c r="D568" s="98">
        <v>18.72</v>
      </c>
      <c r="E568" s="40"/>
      <c r="F568" s="41"/>
      <c r="G568" s="42"/>
    </row>
    <row r="569" spans="1:7" s="61" customFormat="1">
      <c r="A569" s="30" t="s">
        <v>304</v>
      </c>
      <c r="B569" s="31" t="s">
        <v>303</v>
      </c>
      <c r="C569" s="32"/>
      <c r="D569" s="33"/>
      <c r="E569" s="77"/>
      <c r="F569" s="35"/>
      <c r="G569" s="77">
        <f>ROUND(SUM(G570:G591),2)</f>
        <v>0</v>
      </c>
    </row>
    <row r="570" spans="1:7" s="61" customFormat="1" ht="33.75">
      <c r="A570" s="36" t="s">
        <v>1143</v>
      </c>
      <c r="B570" s="96" t="s">
        <v>302</v>
      </c>
      <c r="C570" s="97" t="s">
        <v>26</v>
      </c>
      <c r="D570" s="98">
        <v>60.55</v>
      </c>
      <c r="E570" s="40"/>
      <c r="F570" s="41"/>
      <c r="G570" s="42"/>
    </row>
    <row r="571" spans="1:7" s="61" customFormat="1" ht="45">
      <c r="A571" s="36" t="s">
        <v>1144</v>
      </c>
      <c r="B571" s="96" t="s">
        <v>301</v>
      </c>
      <c r="C571" s="97" t="s">
        <v>26</v>
      </c>
      <c r="D571" s="98">
        <v>68.62</v>
      </c>
      <c r="E571" s="40"/>
      <c r="F571" s="41"/>
      <c r="G571" s="42"/>
    </row>
    <row r="572" spans="1:7" s="61" customFormat="1" ht="33.75">
      <c r="A572" s="36" t="s">
        <v>1145</v>
      </c>
      <c r="B572" s="96" t="s">
        <v>300</v>
      </c>
      <c r="C572" s="97" t="s">
        <v>58</v>
      </c>
      <c r="D572" s="98">
        <v>72.8</v>
      </c>
      <c r="E572" s="40"/>
      <c r="F572" s="41"/>
      <c r="G572" s="42"/>
    </row>
    <row r="573" spans="1:7" s="61" customFormat="1" ht="33.75">
      <c r="A573" s="36" t="s">
        <v>1146</v>
      </c>
      <c r="B573" s="96" t="s">
        <v>299</v>
      </c>
      <c r="C573" s="97" t="s">
        <v>27</v>
      </c>
      <c r="D573" s="98">
        <v>2</v>
      </c>
      <c r="E573" s="40"/>
      <c r="F573" s="41"/>
      <c r="G573" s="42"/>
    </row>
    <row r="574" spans="1:7" s="61" customFormat="1" ht="33.75">
      <c r="A574" s="36" t="s">
        <v>1147</v>
      </c>
      <c r="B574" s="96" t="s">
        <v>298</v>
      </c>
      <c r="C574" s="97" t="s">
        <v>27</v>
      </c>
      <c r="D574" s="98">
        <v>4</v>
      </c>
      <c r="E574" s="40"/>
      <c r="F574" s="41"/>
      <c r="G574" s="42"/>
    </row>
    <row r="575" spans="1:7" s="61" customFormat="1" ht="33.75">
      <c r="A575" s="36" t="s">
        <v>1148</v>
      </c>
      <c r="B575" s="96" t="s">
        <v>297</v>
      </c>
      <c r="C575" s="97" t="s">
        <v>27</v>
      </c>
      <c r="D575" s="98">
        <v>1</v>
      </c>
      <c r="E575" s="40"/>
      <c r="F575" s="41"/>
      <c r="G575" s="42"/>
    </row>
    <row r="576" spans="1:7" s="61" customFormat="1" ht="33.75">
      <c r="A576" s="36" t="s">
        <v>1149</v>
      </c>
      <c r="B576" s="96" t="s">
        <v>296</v>
      </c>
      <c r="C576" s="97" t="s">
        <v>27</v>
      </c>
      <c r="D576" s="98">
        <v>2</v>
      </c>
      <c r="E576" s="40"/>
      <c r="F576" s="41"/>
      <c r="G576" s="42"/>
    </row>
    <row r="577" spans="1:7" s="61" customFormat="1" ht="33.75">
      <c r="A577" s="36" t="s">
        <v>1150</v>
      </c>
      <c r="B577" s="96" t="s">
        <v>295</v>
      </c>
      <c r="C577" s="97" t="s">
        <v>27</v>
      </c>
      <c r="D577" s="98">
        <v>2</v>
      </c>
      <c r="E577" s="40"/>
      <c r="F577" s="41"/>
      <c r="G577" s="42"/>
    </row>
    <row r="578" spans="1:7" s="61" customFormat="1" ht="33.75">
      <c r="A578" s="36" t="s">
        <v>1151</v>
      </c>
      <c r="B578" s="96" t="s">
        <v>294</v>
      </c>
      <c r="C578" s="97" t="s">
        <v>27</v>
      </c>
      <c r="D578" s="98">
        <v>4</v>
      </c>
      <c r="E578" s="40"/>
      <c r="F578" s="41"/>
      <c r="G578" s="42"/>
    </row>
    <row r="579" spans="1:7" s="61" customFormat="1" ht="33.75">
      <c r="A579" s="36" t="s">
        <v>1152</v>
      </c>
      <c r="B579" s="96" t="s">
        <v>293</v>
      </c>
      <c r="C579" s="97" t="s">
        <v>27</v>
      </c>
      <c r="D579" s="98">
        <v>36</v>
      </c>
      <c r="E579" s="40"/>
      <c r="F579" s="41"/>
      <c r="G579" s="42"/>
    </row>
    <row r="580" spans="1:7" s="61" customFormat="1" ht="33.75">
      <c r="A580" s="36" t="s">
        <v>1153</v>
      </c>
      <c r="B580" s="96" t="s">
        <v>292</v>
      </c>
      <c r="C580" s="97" t="s">
        <v>27</v>
      </c>
      <c r="D580" s="98">
        <v>1</v>
      </c>
      <c r="E580" s="40"/>
      <c r="F580" s="41"/>
      <c r="G580" s="42"/>
    </row>
    <row r="581" spans="1:7" s="61" customFormat="1" ht="33.75">
      <c r="A581" s="36" t="s">
        <v>1154</v>
      </c>
      <c r="B581" s="96" t="s">
        <v>291</v>
      </c>
      <c r="C581" s="97" t="s">
        <v>25</v>
      </c>
      <c r="D581" s="98">
        <v>1177.6500000000001</v>
      </c>
      <c r="E581" s="40"/>
      <c r="F581" s="41"/>
      <c r="G581" s="42"/>
    </row>
    <row r="582" spans="1:7" s="61" customFormat="1" ht="33.75">
      <c r="A582" s="36" t="s">
        <v>1155</v>
      </c>
      <c r="B582" s="96" t="s">
        <v>290</v>
      </c>
      <c r="C582" s="97" t="s">
        <v>27</v>
      </c>
      <c r="D582" s="98">
        <v>646</v>
      </c>
      <c r="E582" s="40"/>
      <c r="F582" s="41"/>
      <c r="G582" s="42"/>
    </row>
    <row r="583" spans="1:7" s="61" customFormat="1" ht="22.5">
      <c r="A583" s="36" t="s">
        <v>1156</v>
      </c>
      <c r="B583" s="96" t="s">
        <v>289</v>
      </c>
      <c r="C583" s="97" t="s">
        <v>27</v>
      </c>
      <c r="D583" s="98">
        <v>331</v>
      </c>
      <c r="E583" s="40"/>
      <c r="F583" s="41"/>
      <c r="G583" s="42"/>
    </row>
    <row r="584" spans="1:7" s="61" customFormat="1" ht="22.5">
      <c r="A584" s="36" t="s">
        <v>1157</v>
      </c>
      <c r="B584" s="96" t="s">
        <v>288</v>
      </c>
      <c r="C584" s="97" t="s">
        <v>27</v>
      </c>
      <c r="D584" s="98">
        <v>715</v>
      </c>
      <c r="E584" s="40"/>
      <c r="F584" s="41"/>
      <c r="G584" s="42"/>
    </row>
    <row r="585" spans="1:7" s="61" customFormat="1" ht="22.5">
      <c r="A585" s="36" t="s">
        <v>1158</v>
      </c>
      <c r="B585" s="96" t="s">
        <v>287</v>
      </c>
      <c r="C585" s="97" t="s">
        <v>27</v>
      </c>
      <c r="D585" s="98">
        <v>197</v>
      </c>
      <c r="E585" s="40"/>
      <c r="F585" s="41"/>
      <c r="G585" s="42"/>
    </row>
    <row r="586" spans="1:7" s="61" customFormat="1" ht="22.5">
      <c r="A586" s="36" t="s">
        <v>1159</v>
      </c>
      <c r="B586" s="96" t="s">
        <v>286</v>
      </c>
      <c r="C586" s="97" t="s">
        <v>27</v>
      </c>
      <c r="D586" s="98">
        <v>28</v>
      </c>
      <c r="E586" s="40"/>
      <c r="F586" s="41"/>
      <c r="G586" s="42"/>
    </row>
    <row r="587" spans="1:7" s="61" customFormat="1" ht="33.75">
      <c r="A587" s="36" t="s">
        <v>1160</v>
      </c>
      <c r="B587" s="96" t="s">
        <v>285</v>
      </c>
      <c r="C587" s="97" t="s">
        <v>27</v>
      </c>
      <c r="D587" s="98">
        <v>22</v>
      </c>
      <c r="E587" s="40"/>
      <c r="F587" s="41"/>
      <c r="G587" s="42"/>
    </row>
    <row r="588" spans="1:7" s="61" customFormat="1" ht="33.75">
      <c r="A588" s="36" t="s">
        <v>1161</v>
      </c>
      <c r="B588" s="96" t="s">
        <v>284</v>
      </c>
      <c r="C588" s="97" t="s">
        <v>27</v>
      </c>
      <c r="D588" s="98">
        <v>32</v>
      </c>
      <c r="E588" s="40"/>
      <c r="F588" s="41"/>
      <c r="G588" s="42"/>
    </row>
    <row r="589" spans="1:7" s="29" customFormat="1" ht="22.5">
      <c r="A589" s="36" t="s">
        <v>1162</v>
      </c>
      <c r="B589" s="96" t="s">
        <v>283</v>
      </c>
      <c r="C589" s="97" t="s">
        <v>26</v>
      </c>
      <c r="D589" s="98">
        <v>72.58</v>
      </c>
      <c r="E589" s="40"/>
      <c r="F589" s="41"/>
      <c r="G589" s="42"/>
    </row>
    <row r="590" spans="1:7" s="61" customFormat="1" ht="33.75">
      <c r="A590" s="36" t="s">
        <v>1163</v>
      </c>
      <c r="B590" s="96" t="s">
        <v>87</v>
      </c>
      <c r="C590" s="97" t="s">
        <v>26</v>
      </c>
      <c r="D590" s="98">
        <v>60.55</v>
      </c>
      <c r="E590" s="40"/>
      <c r="F590" s="41"/>
      <c r="G590" s="42"/>
    </row>
    <row r="591" spans="1:7" s="61" customFormat="1" ht="33.75">
      <c r="A591" s="36" t="s">
        <v>1164</v>
      </c>
      <c r="B591" s="96" t="s">
        <v>88</v>
      </c>
      <c r="C591" s="97" t="s">
        <v>28</v>
      </c>
      <c r="D591" s="98">
        <v>726.59999999999991</v>
      </c>
      <c r="E591" s="40"/>
      <c r="F591" s="41"/>
      <c r="G591" s="42"/>
    </row>
    <row r="592" spans="1:7">
      <c r="A592" s="30" t="s">
        <v>338</v>
      </c>
      <c r="B592" s="31" t="s">
        <v>339</v>
      </c>
      <c r="C592" s="32"/>
      <c r="D592" s="33"/>
      <c r="E592" s="77"/>
      <c r="F592" s="35"/>
      <c r="G592" s="77">
        <f>ROUND(SUM(G593,G601,G611,G616),2)</f>
        <v>0</v>
      </c>
    </row>
    <row r="593" spans="1:7" s="29" customFormat="1">
      <c r="A593" s="78" t="s">
        <v>516</v>
      </c>
      <c r="B593" s="79" t="s">
        <v>24</v>
      </c>
      <c r="C593" s="80"/>
      <c r="D593" s="81"/>
      <c r="E593" s="84"/>
      <c r="F593" s="83"/>
      <c r="G593" s="84">
        <f>ROUND(SUM(G594:G600),2)</f>
        <v>0</v>
      </c>
    </row>
    <row r="594" spans="1:7" s="29" customFormat="1" ht="33.75">
      <c r="A594" s="36" t="s">
        <v>1165</v>
      </c>
      <c r="B594" s="96" t="s">
        <v>48</v>
      </c>
      <c r="C594" s="97" t="s">
        <v>25</v>
      </c>
      <c r="D594" s="98">
        <v>40.69</v>
      </c>
      <c r="E594" s="40"/>
      <c r="F594" s="41"/>
      <c r="G594" s="42"/>
    </row>
    <row r="595" spans="1:7" s="29" customFormat="1" ht="45">
      <c r="A595" s="36" t="s">
        <v>1166</v>
      </c>
      <c r="B595" s="96" t="s">
        <v>47</v>
      </c>
      <c r="C595" s="97" t="s">
        <v>26</v>
      </c>
      <c r="D595" s="98">
        <v>76.56</v>
      </c>
      <c r="E595" s="40"/>
      <c r="F595" s="41"/>
      <c r="G595" s="42"/>
    </row>
    <row r="596" spans="1:7" s="29" customFormat="1" ht="67.5">
      <c r="A596" s="36" t="s">
        <v>1167</v>
      </c>
      <c r="B596" s="96" t="s">
        <v>501</v>
      </c>
      <c r="C596" s="97" t="s">
        <v>26</v>
      </c>
      <c r="D596" s="98">
        <v>16.28</v>
      </c>
      <c r="E596" s="40"/>
      <c r="F596" s="41"/>
      <c r="G596" s="42"/>
    </row>
    <row r="597" spans="1:7" s="29" customFormat="1" ht="45">
      <c r="A597" s="36" t="s">
        <v>1168</v>
      </c>
      <c r="B597" s="96" t="s">
        <v>633</v>
      </c>
      <c r="C597" s="97" t="s">
        <v>26</v>
      </c>
      <c r="D597" s="98">
        <v>37.51</v>
      </c>
      <c r="E597" s="40"/>
      <c r="F597" s="41"/>
      <c r="G597" s="42"/>
    </row>
    <row r="598" spans="1:7" s="29" customFormat="1" ht="56.25">
      <c r="A598" s="36" t="s">
        <v>1169</v>
      </c>
      <c r="B598" s="96" t="s">
        <v>49</v>
      </c>
      <c r="C598" s="97" t="s">
        <v>26</v>
      </c>
      <c r="D598" s="98">
        <v>7.26</v>
      </c>
      <c r="E598" s="40"/>
      <c r="F598" s="41"/>
      <c r="G598" s="42"/>
    </row>
    <row r="599" spans="1:7" s="29" customFormat="1" ht="33.75">
      <c r="A599" s="36" t="s">
        <v>1170</v>
      </c>
      <c r="B599" s="96" t="s">
        <v>502</v>
      </c>
      <c r="C599" s="97" t="s">
        <v>26</v>
      </c>
      <c r="D599" s="98">
        <v>76.56</v>
      </c>
      <c r="E599" s="40"/>
      <c r="F599" s="41"/>
      <c r="G599" s="42"/>
    </row>
    <row r="600" spans="1:7" s="29" customFormat="1" ht="33.75">
      <c r="A600" s="36" t="s">
        <v>1171</v>
      </c>
      <c r="B600" s="96" t="s">
        <v>503</v>
      </c>
      <c r="C600" s="97" t="s">
        <v>28</v>
      </c>
      <c r="D600" s="98">
        <v>918.72</v>
      </c>
      <c r="E600" s="40"/>
      <c r="F600" s="41"/>
      <c r="G600" s="42"/>
    </row>
    <row r="601" spans="1:7" s="29" customFormat="1">
      <c r="A601" s="78" t="s">
        <v>517</v>
      </c>
      <c r="B601" s="79" t="s">
        <v>56</v>
      </c>
      <c r="C601" s="80"/>
      <c r="D601" s="81"/>
      <c r="E601" s="84"/>
      <c r="F601" s="83"/>
      <c r="G601" s="84">
        <f>ROUND(SUM(G602:G610),2)</f>
        <v>0</v>
      </c>
    </row>
    <row r="602" spans="1:7" s="29" customFormat="1" ht="33.75">
      <c r="A602" s="36" t="s">
        <v>1172</v>
      </c>
      <c r="B602" s="96" t="s">
        <v>504</v>
      </c>
      <c r="C602" s="97" t="s">
        <v>25</v>
      </c>
      <c r="D602" s="98">
        <v>40.69</v>
      </c>
      <c r="E602" s="40"/>
      <c r="F602" s="41"/>
      <c r="G602" s="42"/>
    </row>
    <row r="603" spans="1:7" s="29" customFormat="1" ht="33.75">
      <c r="A603" s="36" t="s">
        <v>1173</v>
      </c>
      <c r="B603" s="96" t="s">
        <v>53</v>
      </c>
      <c r="C603" s="97" t="s">
        <v>52</v>
      </c>
      <c r="D603" s="98">
        <v>1686.33</v>
      </c>
      <c r="E603" s="40"/>
      <c r="F603" s="41"/>
      <c r="G603" s="42"/>
    </row>
    <row r="604" spans="1:7" s="29" customFormat="1" ht="33.75">
      <c r="A604" s="36" t="s">
        <v>1174</v>
      </c>
      <c r="B604" s="96" t="s">
        <v>505</v>
      </c>
      <c r="C604" s="97" t="s">
        <v>25</v>
      </c>
      <c r="D604" s="98">
        <v>55.21</v>
      </c>
      <c r="E604" s="40"/>
      <c r="F604" s="41"/>
      <c r="G604" s="42"/>
    </row>
    <row r="605" spans="1:7" s="29" customFormat="1" ht="45">
      <c r="A605" s="36" t="s">
        <v>1175</v>
      </c>
      <c r="B605" s="96" t="s">
        <v>627</v>
      </c>
      <c r="C605" s="97" t="s">
        <v>26</v>
      </c>
      <c r="D605" s="98">
        <v>6.74</v>
      </c>
      <c r="E605" s="40"/>
      <c r="F605" s="41"/>
      <c r="G605" s="42"/>
    </row>
    <row r="606" spans="1:7" s="29" customFormat="1" ht="45">
      <c r="A606" s="36" t="s">
        <v>1176</v>
      </c>
      <c r="B606" s="96" t="s">
        <v>506</v>
      </c>
      <c r="C606" s="97" t="s">
        <v>26</v>
      </c>
      <c r="D606" s="98">
        <v>6.74</v>
      </c>
      <c r="E606" s="40"/>
      <c r="F606" s="41"/>
      <c r="G606" s="42"/>
    </row>
    <row r="607" spans="1:7" s="29" customFormat="1" ht="33.75">
      <c r="A607" s="36" t="s">
        <v>1177</v>
      </c>
      <c r="B607" s="96" t="s">
        <v>628</v>
      </c>
      <c r="C607" s="97" t="s">
        <v>27</v>
      </c>
      <c r="D607" s="98">
        <v>12</v>
      </c>
      <c r="E607" s="40"/>
      <c r="F607" s="41"/>
      <c r="G607" s="42"/>
    </row>
    <row r="608" spans="1:7" s="29" customFormat="1" ht="56.25">
      <c r="A608" s="36" t="s">
        <v>1178</v>
      </c>
      <c r="B608" s="96" t="s">
        <v>629</v>
      </c>
      <c r="C608" s="97" t="s">
        <v>27</v>
      </c>
      <c r="D608" s="98">
        <v>48</v>
      </c>
      <c r="E608" s="40"/>
      <c r="F608" s="41"/>
      <c r="G608" s="42"/>
    </row>
    <row r="609" spans="1:7" s="29" customFormat="1" ht="45">
      <c r="A609" s="36" t="s">
        <v>1179</v>
      </c>
      <c r="B609" s="96" t="s">
        <v>630</v>
      </c>
      <c r="C609" s="97" t="s">
        <v>52</v>
      </c>
      <c r="D609" s="98">
        <v>77.44</v>
      </c>
      <c r="E609" s="40"/>
      <c r="F609" s="41"/>
      <c r="G609" s="42"/>
    </row>
    <row r="610" spans="1:7" s="29" customFormat="1" ht="22.5">
      <c r="A610" s="36" t="s">
        <v>1180</v>
      </c>
      <c r="B610" s="96" t="s">
        <v>60</v>
      </c>
      <c r="C610" s="97" t="s">
        <v>26</v>
      </c>
      <c r="D610" s="98">
        <v>0.2</v>
      </c>
      <c r="E610" s="40"/>
      <c r="F610" s="41"/>
      <c r="G610" s="42"/>
    </row>
    <row r="611" spans="1:7" s="29" customFormat="1">
      <c r="A611" s="78" t="s">
        <v>518</v>
      </c>
      <c r="B611" s="79" t="s">
        <v>64</v>
      </c>
      <c r="C611" s="80"/>
      <c r="D611" s="81"/>
      <c r="E611" s="84"/>
      <c r="F611" s="83"/>
      <c r="G611" s="84">
        <f>ROUND(SUM(G612:G615),2)</f>
        <v>0</v>
      </c>
    </row>
    <row r="612" spans="1:7" s="29" customFormat="1" ht="56.25">
      <c r="A612" s="36" t="s">
        <v>1181</v>
      </c>
      <c r="B612" s="96" t="s">
        <v>507</v>
      </c>
      <c r="C612" s="97" t="s">
        <v>52</v>
      </c>
      <c r="D612" s="98">
        <v>8485.77</v>
      </c>
      <c r="E612" s="40"/>
      <c r="F612" s="41"/>
      <c r="G612" s="42"/>
    </row>
    <row r="613" spans="1:7" s="29" customFormat="1" ht="56.25">
      <c r="A613" s="36" t="s">
        <v>1182</v>
      </c>
      <c r="B613" s="96" t="s">
        <v>631</v>
      </c>
      <c r="C613" s="97" t="s">
        <v>52</v>
      </c>
      <c r="D613" s="98">
        <v>5728.57</v>
      </c>
      <c r="E613" s="40"/>
      <c r="F613" s="41"/>
      <c r="G613" s="42"/>
    </row>
    <row r="614" spans="1:7" s="29" customFormat="1" ht="33.75">
      <c r="A614" s="36" t="s">
        <v>1183</v>
      </c>
      <c r="B614" s="96" t="s">
        <v>508</v>
      </c>
      <c r="C614" s="97" t="s">
        <v>52</v>
      </c>
      <c r="D614" s="98">
        <v>214.8</v>
      </c>
      <c r="E614" s="40"/>
      <c r="F614" s="41"/>
      <c r="G614" s="42"/>
    </row>
    <row r="615" spans="1:7" s="29" customFormat="1" ht="33.75">
      <c r="A615" s="36" t="s">
        <v>1184</v>
      </c>
      <c r="B615" s="96" t="s">
        <v>569</v>
      </c>
      <c r="C615" s="97" t="s">
        <v>52</v>
      </c>
      <c r="D615" s="98">
        <v>14429.14</v>
      </c>
      <c r="E615" s="40"/>
      <c r="F615" s="41"/>
      <c r="G615" s="42"/>
    </row>
    <row r="616" spans="1:7" s="29" customFormat="1">
      <c r="A616" s="78" t="s">
        <v>519</v>
      </c>
      <c r="B616" s="79" t="s">
        <v>509</v>
      </c>
      <c r="C616" s="80"/>
      <c r="D616" s="81"/>
      <c r="E616" s="84"/>
      <c r="F616" s="83"/>
      <c r="G616" s="84">
        <f>ROUND(SUM(G617:G624),2)</f>
        <v>0</v>
      </c>
    </row>
    <row r="617" spans="1:7" s="29" customFormat="1" ht="33.75">
      <c r="A617" s="36" t="s">
        <v>1185</v>
      </c>
      <c r="B617" s="96" t="s">
        <v>510</v>
      </c>
      <c r="C617" s="97" t="s">
        <v>25</v>
      </c>
      <c r="D617" s="98">
        <v>548.08000000000004</v>
      </c>
      <c r="E617" s="40"/>
      <c r="F617" s="41"/>
      <c r="G617" s="42"/>
    </row>
    <row r="618" spans="1:7" s="29" customFormat="1" ht="101.25">
      <c r="A618" s="36" t="s">
        <v>1186</v>
      </c>
      <c r="B618" s="96" t="s">
        <v>511</v>
      </c>
      <c r="C618" s="97" t="s">
        <v>25</v>
      </c>
      <c r="D618" s="98">
        <v>548.08000000000004</v>
      </c>
      <c r="E618" s="40"/>
      <c r="F618" s="41"/>
      <c r="G618" s="42"/>
    </row>
    <row r="619" spans="1:7" s="29" customFormat="1" ht="22.5">
      <c r="A619" s="36" t="s">
        <v>1187</v>
      </c>
      <c r="B619" s="96" t="s">
        <v>512</v>
      </c>
      <c r="C619" s="97" t="s">
        <v>58</v>
      </c>
      <c r="D619" s="98">
        <v>9.74</v>
      </c>
      <c r="E619" s="40"/>
      <c r="F619" s="41"/>
      <c r="G619" s="42"/>
    </row>
    <row r="620" spans="1:7" s="29" customFormat="1" ht="22.5">
      <c r="A620" s="36" t="s">
        <v>1188</v>
      </c>
      <c r="B620" s="96" t="s">
        <v>513</v>
      </c>
      <c r="C620" s="97" t="s">
        <v>58</v>
      </c>
      <c r="D620" s="98">
        <v>341.07</v>
      </c>
      <c r="E620" s="40"/>
      <c r="F620" s="41"/>
      <c r="G620" s="42"/>
    </row>
    <row r="621" spans="1:7" s="29" customFormat="1" ht="22.5">
      <c r="A621" s="36" t="s">
        <v>1189</v>
      </c>
      <c r="B621" s="96" t="s">
        <v>632</v>
      </c>
      <c r="C621" s="97" t="s">
        <v>27</v>
      </c>
      <c r="D621" s="98">
        <v>15</v>
      </c>
      <c r="E621" s="40"/>
      <c r="F621" s="41"/>
      <c r="G621" s="42"/>
    </row>
    <row r="622" spans="1:7" s="29" customFormat="1" ht="33.75">
      <c r="A622" s="36" t="s">
        <v>1190</v>
      </c>
      <c r="B622" s="96" t="s">
        <v>508</v>
      </c>
      <c r="C622" s="97" t="s">
        <v>52</v>
      </c>
      <c r="D622" s="98">
        <v>348.19</v>
      </c>
      <c r="E622" s="40"/>
      <c r="F622" s="41"/>
      <c r="G622" s="42"/>
    </row>
    <row r="623" spans="1:7" s="29" customFormat="1" ht="22.5">
      <c r="A623" s="36" t="s">
        <v>1191</v>
      </c>
      <c r="B623" s="96" t="s">
        <v>514</v>
      </c>
      <c r="C623" s="97" t="s">
        <v>27</v>
      </c>
      <c r="D623" s="98">
        <v>84</v>
      </c>
      <c r="E623" s="40"/>
      <c r="F623" s="41"/>
      <c r="G623" s="42"/>
    </row>
    <row r="624" spans="1:7" s="29" customFormat="1" ht="22.5">
      <c r="A624" s="36" t="s">
        <v>1192</v>
      </c>
      <c r="B624" s="96" t="s">
        <v>515</v>
      </c>
      <c r="C624" s="97" t="s">
        <v>27</v>
      </c>
      <c r="D624" s="98">
        <v>30</v>
      </c>
      <c r="E624" s="40"/>
      <c r="F624" s="41"/>
      <c r="G624" s="42"/>
    </row>
    <row r="625" spans="1:7">
      <c r="A625" s="30" t="s">
        <v>335</v>
      </c>
      <c r="B625" s="31" t="s">
        <v>334</v>
      </c>
      <c r="C625" s="32"/>
      <c r="D625" s="33"/>
      <c r="E625" s="77"/>
      <c r="F625" s="35"/>
      <c r="G625" s="77">
        <f>ROUND(SUM(G626:G655),2)</f>
        <v>0</v>
      </c>
    </row>
    <row r="626" spans="1:7" s="29" customFormat="1" ht="33.75">
      <c r="A626" s="36" t="s">
        <v>1193</v>
      </c>
      <c r="B626" s="96" t="s">
        <v>333</v>
      </c>
      <c r="C626" s="97" t="s">
        <v>58</v>
      </c>
      <c r="D626" s="98">
        <v>172.81</v>
      </c>
      <c r="E626" s="40"/>
      <c r="F626" s="41"/>
      <c r="G626" s="42"/>
    </row>
    <row r="627" spans="1:7" s="29" customFormat="1" ht="22.5">
      <c r="A627" s="36" t="s">
        <v>1194</v>
      </c>
      <c r="B627" s="96" t="s">
        <v>332</v>
      </c>
      <c r="C627" s="97" t="s">
        <v>58</v>
      </c>
      <c r="D627" s="98">
        <v>172.81</v>
      </c>
      <c r="E627" s="40"/>
      <c r="F627" s="41"/>
      <c r="G627" s="42"/>
    </row>
    <row r="628" spans="1:7" s="29" customFormat="1" ht="22.5">
      <c r="A628" s="36" t="s">
        <v>1195</v>
      </c>
      <c r="B628" s="96" t="s">
        <v>331</v>
      </c>
      <c r="C628" s="97" t="s">
        <v>58</v>
      </c>
      <c r="D628" s="98">
        <v>14.26</v>
      </c>
      <c r="E628" s="40"/>
      <c r="F628" s="41"/>
      <c r="G628" s="42"/>
    </row>
    <row r="629" spans="1:7" s="29" customFormat="1" ht="45">
      <c r="A629" s="36" t="s">
        <v>1196</v>
      </c>
      <c r="B629" s="96" t="s">
        <v>92</v>
      </c>
      <c r="C629" s="97" t="s">
        <v>26</v>
      </c>
      <c r="D629" s="98">
        <v>27.65</v>
      </c>
      <c r="E629" s="40"/>
      <c r="F629" s="41"/>
      <c r="G629" s="42"/>
    </row>
    <row r="630" spans="1:7" s="29" customFormat="1" ht="45">
      <c r="A630" s="36" t="s">
        <v>1197</v>
      </c>
      <c r="B630" s="96" t="s">
        <v>33</v>
      </c>
      <c r="C630" s="97" t="s">
        <v>26</v>
      </c>
      <c r="D630" s="98">
        <v>27.65</v>
      </c>
      <c r="E630" s="40"/>
      <c r="F630" s="41"/>
      <c r="G630" s="42"/>
    </row>
    <row r="631" spans="1:7" s="29" customFormat="1" ht="22.5">
      <c r="A631" s="36" t="s">
        <v>1198</v>
      </c>
      <c r="B631" s="96" t="s">
        <v>330</v>
      </c>
      <c r="C631" s="97" t="s">
        <v>58</v>
      </c>
      <c r="D631" s="98">
        <v>12.1</v>
      </c>
      <c r="E631" s="40"/>
      <c r="F631" s="41"/>
      <c r="G631" s="42"/>
    </row>
    <row r="632" spans="1:7" s="29" customFormat="1" ht="22.5">
      <c r="A632" s="36" t="s">
        <v>1199</v>
      </c>
      <c r="B632" s="96" t="s">
        <v>329</v>
      </c>
      <c r="C632" s="97" t="s">
        <v>27</v>
      </c>
      <c r="D632" s="98">
        <v>11</v>
      </c>
      <c r="E632" s="40"/>
      <c r="F632" s="41"/>
      <c r="G632" s="42"/>
    </row>
    <row r="633" spans="1:7" s="29" customFormat="1" ht="45">
      <c r="A633" s="36" t="s">
        <v>1200</v>
      </c>
      <c r="B633" s="96" t="s">
        <v>328</v>
      </c>
      <c r="C633" s="97" t="s">
        <v>27</v>
      </c>
      <c r="D633" s="98">
        <v>11</v>
      </c>
      <c r="E633" s="40"/>
      <c r="F633" s="41"/>
      <c r="G633" s="42"/>
    </row>
    <row r="634" spans="1:7" s="29" customFormat="1" ht="45">
      <c r="A634" s="36" t="s">
        <v>1201</v>
      </c>
      <c r="B634" s="96" t="s">
        <v>327</v>
      </c>
      <c r="C634" s="97" t="s">
        <v>27</v>
      </c>
      <c r="D634" s="98">
        <v>1</v>
      </c>
      <c r="E634" s="40"/>
      <c r="F634" s="41"/>
      <c r="G634" s="42"/>
    </row>
    <row r="635" spans="1:7" s="29" customFormat="1" ht="22.5">
      <c r="A635" s="36" t="s">
        <v>1202</v>
      </c>
      <c r="B635" s="96" t="s">
        <v>326</v>
      </c>
      <c r="C635" s="97" t="s">
        <v>26</v>
      </c>
      <c r="D635" s="98">
        <v>0.43</v>
      </c>
      <c r="E635" s="40"/>
      <c r="F635" s="41"/>
      <c r="G635" s="42"/>
    </row>
    <row r="636" spans="1:7" s="29" customFormat="1" ht="67.5">
      <c r="A636" s="36" t="s">
        <v>1203</v>
      </c>
      <c r="B636" s="96" t="s">
        <v>325</v>
      </c>
      <c r="C636" s="97" t="s">
        <v>27</v>
      </c>
      <c r="D636" s="98">
        <v>4</v>
      </c>
      <c r="E636" s="40"/>
      <c r="F636" s="41"/>
      <c r="G636" s="42"/>
    </row>
    <row r="637" spans="1:7" s="29" customFormat="1" ht="45">
      <c r="A637" s="36" t="s">
        <v>1204</v>
      </c>
      <c r="B637" s="96" t="s">
        <v>324</v>
      </c>
      <c r="C637" s="97" t="s">
        <v>27</v>
      </c>
      <c r="D637" s="98">
        <v>7</v>
      </c>
      <c r="E637" s="40"/>
      <c r="F637" s="41"/>
      <c r="G637" s="42"/>
    </row>
    <row r="638" spans="1:7" s="29" customFormat="1" ht="123.75">
      <c r="A638" s="36" t="s">
        <v>1205</v>
      </c>
      <c r="B638" s="96" t="s">
        <v>323</v>
      </c>
      <c r="C638" s="97" t="s">
        <v>27</v>
      </c>
      <c r="D638" s="98">
        <v>7</v>
      </c>
      <c r="E638" s="40"/>
      <c r="F638" s="41"/>
      <c r="G638" s="42"/>
    </row>
    <row r="639" spans="1:7" s="29" customFormat="1" ht="78.75">
      <c r="A639" s="36" t="s">
        <v>1206</v>
      </c>
      <c r="B639" s="96" t="s">
        <v>322</v>
      </c>
      <c r="C639" s="97" t="s">
        <v>27</v>
      </c>
      <c r="D639" s="98">
        <v>7</v>
      </c>
      <c r="E639" s="40"/>
      <c r="F639" s="41"/>
      <c r="G639" s="42"/>
    </row>
    <row r="640" spans="1:7" s="29" customFormat="1" ht="33.75">
      <c r="A640" s="36" t="s">
        <v>1207</v>
      </c>
      <c r="B640" s="96" t="s">
        <v>321</v>
      </c>
      <c r="C640" s="97" t="s">
        <v>27</v>
      </c>
      <c r="D640" s="98">
        <v>2</v>
      </c>
      <c r="E640" s="40"/>
      <c r="F640" s="41"/>
      <c r="G640" s="42"/>
    </row>
    <row r="641" spans="1:31" s="29" customFormat="1" ht="45">
      <c r="A641" s="36" t="s">
        <v>1208</v>
      </c>
      <c r="B641" s="96" t="s">
        <v>320</v>
      </c>
      <c r="C641" s="97" t="s">
        <v>27</v>
      </c>
      <c r="D641" s="98">
        <v>33</v>
      </c>
      <c r="E641" s="40"/>
      <c r="F641" s="41"/>
      <c r="G641" s="42"/>
    </row>
    <row r="642" spans="1:31" s="29" customFormat="1" ht="45">
      <c r="A642" s="36" t="s">
        <v>1209</v>
      </c>
      <c r="B642" s="96" t="s">
        <v>319</v>
      </c>
      <c r="C642" s="97" t="s">
        <v>58</v>
      </c>
      <c r="D642" s="98">
        <v>231.1</v>
      </c>
      <c r="E642" s="40"/>
      <c r="F642" s="41"/>
      <c r="G642" s="42"/>
    </row>
    <row r="643" spans="1:31" s="29" customFormat="1" ht="281.25">
      <c r="A643" s="36" t="s">
        <v>1210</v>
      </c>
      <c r="B643" s="96" t="s">
        <v>318</v>
      </c>
      <c r="C643" s="97" t="s">
        <v>27</v>
      </c>
      <c r="D643" s="98">
        <v>1</v>
      </c>
      <c r="E643" s="40"/>
      <c r="F643" s="41"/>
      <c r="G643" s="42"/>
    </row>
    <row r="644" spans="1:31" s="29" customFormat="1" ht="78.75">
      <c r="A644" s="36" t="s">
        <v>1211</v>
      </c>
      <c r="B644" s="96" t="s">
        <v>317</v>
      </c>
      <c r="C644" s="97" t="s">
        <v>27</v>
      </c>
      <c r="D644" s="98">
        <v>1</v>
      </c>
      <c r="E644" s="40"/>
      <c r="F644" s="41"/>
      <c r="G644" s="42"/>
    </row>
    <row r="645" spans="1:31" s="29" customFormat="1" ht="33.75">
      <c r="A645" s="36" t="s">
        <v>1212</v>
      </c>
      <c r="B645" s="96" t="s">
        <v>316</v>
      </c>
      <c r="C645" s="97" t="s">
        <v>27</v>
      </c>
      <c r="D645" s="98">
        <v>2</v>
      </c>
      <c r="E645" s="40"/>
      <c r="F645" s="41"/>
      <c r="G645" s="42"/>
    </row>
    <row r="646" spans="1:31" s="29" customFormat="1" ht="33.75">
      <c r="A646" s="36" t="s">
        <v>1213</v>
      </c>
      <c r="B646" s="96" t="s">
        <v>315</v>
      </c>
      <c r="C646" s="97" t="s">
        <v>27</v>
      </c>
      <c r="D646" s="98">
        <v>24</v>
      </c>
      <c r="E646" s="40"/>
      <c r="F646" s="41"/>
      <c r="G646" s="42"/>
    </row>
    <row r="647" spans="1:31" s="29" customFormat="1" ht="33.75">
      <c r="A647" s="36" t="s">
        <v>1214</v>
      </c>
      <c r="B647" s="96" t="s">
        <v>314</v>
      </c>
      <c r="C647" s="97" t="s">
        <v>27</v>
      </c>
      <c r="D647" s="98">
        <v>12</v>
      </c>
      <c r="E647" s="40"/>
      <c r="F647" s="41"/>
      <c r="G647" s="42"/>
    </row>
    <row r="648" spans="1:31" s="29" customFormat="1" ht="56.25">
      <c r="A648" s="36" t="s">
        <v>1215</v>
      </c>
      <c r="B648" s="96" t="s">
        <v>313</v>
      </c>
      <c r="C648" s="97" t="s">
        <v>27</v>
      </c>
      <c r="D648" s="98">
        <v>1</v>
      </c>
      <c r="E648" s="40"/>
      <c r="F648" s="41"/>
      <c r="G648" s="42"/>
    </row>
    <row r="649" spans="1:31" s="29" customFormat="1" ht="22.5">
      <c r="A649" s="36" t="s">
        <v>1216</v>
      </c>
      <c r="B649" s="96" t="s">
        <v>312</v>
      </c>
      <c r="C649" s="97" t="s">
        <v>27</v>
      </c>
      <c r="D649" s="98">
        <v>4</v>
      </c>
      <c r="E649" s="40"/>
      <c r="F649" s="41"/>
      <c r="G649" s="42"/>
    </row>
    <row r="650" spans="1:31" s="29" customFormat="1" ht="22.5">
      <c r="A650" s="36" t="s">
        <v>1217</v>
      </c>
      <c r="B650" s="96" t="s">
        <v>311</v>
      </c>
      <c r="C650" s="97" t="s">
        <v>27</v>
      </c>
      <c r="D650" s="98">
        <v>3</v>
      </c>
      <c r="E650" s="40"/>
      <c r="F650" s="41"/>
      <c r="G650" s="42"/>
    </row>
    <row r="651" spans="1:31" s="29" customFormat="1" ht="33.75">
      <c r="A651" s="36" t="s">
        <v>1218</v>
      </c>
      <c r="B651" s="96" t="s">
        <v>310</v>
      </c>
      <c r="C651" s="97" t="s">
        <v>27</v>
      </c>
      <c r="D651" s="98">
        <v>1</v>
      </c>
      <c r="E651" s="40"/>
      <c r="F651" s="41"/>
      <c r="G651" s="42"/>
    </row>
    <row r="652" spans="1:31" s="29" customFormat="1" ht="33.75">
      <c r="A652" s="36" t="s">
        <v>1219</v>
      </c>
      <c r="B652" s="96" t="s">
        <v>309</v>
      </c>
      <c r="C652" s="97" t="s">
        <v>307</v>
      </c>
      <c r="D652" s="98">
        <v>2</v>
      </c>
      <c r="E652" s="40"/>
      <c r="F652" s="41"/>
      <c r="G652" s="42"/>
    </row>
    <row r="653" spans="1:31" s="29" customFormat="1" ht="33.75">
      <c r="A653" s="36" t="s">
        <v>1220</v>
      </c>
      <c r="B653" s="96" t="s">
        <v>308</v>
      </c>
      <c r="C653" s="97" t="s">
        <v>307</v>
      </c>
      <c r="D653" s="98">
        <v>1</v>
      </c>
      <c r="E653" s="40"/>
      <c r="F653" s="41"/>
      <c r="G653" s="42"/>
    </row>
    <row r="654" spans="1:31" s="29" customFormat="1" ht="33.75">
      <c r="A654" s="36" t="s">
        <v>1221</v>
      </c>
      <c r="B654" s="96" t="s">
        <v>306</v>
      </c>
      <c r="C654" s="97" t="s">
        <v>58</v>
      </c>
      <c r="D654" s="98">
        <v>17.579999999999998</v>
      </c>
      <c r="E654" s="40"/>
      <c r="F654" s="41"/>
      <c r="G654" s="42"/>
    </row>
    <row r="655" spans="1:31" s="29" customFormat="1" ht="22.5">
      <c r="A655" s="36" t="s">
        <v>1222</v>
      </c>
      <c r="B655" s="96" t="s">
        <v>305</v>
      </c>
      <c r="C655" s="97" t="s">
        <v>26</v>
      </c>
      <c r="D655" s="98">
        <v>0.04</v>
      </c>
      <c r="E655" s="40"/>
      <c r="F655" s="41"/>
      <c r="G655" s="4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s="85" customFormat="1">
      <c r="A656" s="30" t="s">
        <v>281</v>
      </c>
      <c r="B656" s="31" t="s">
        <v>336</v>
      </c>
      <c r="C656" s="32"/>
      <c r="D656" s="33"/>
      <c r="E656" s="77"/>
      <c r="F656" s="35"/>
      <c r="G656" s="77">
        <f>ROUND(SUM(G657),2)</f>
        <v>0</v>
      </c>
    </row>
    <row r="657" spans="1:7" s="44" customFormat="1" ht="22.5">
      <c r="A657" s="36" t="s">
        <v>1223</v>
      </c>
      <c r="B657" s="96" t="s">
        <v>337</v>
      </c>
      <c r="C657" s="97" t="s">
        <v>25</v>
      </c>
      <c r="D657" s="98">
        <v>2562.96</v>
      </c>
      <c r="E657" s="40"/>
      <c r="F657" s="41"/>
      <c r="G657" s="42"/>
    </row>
    <row r="658" spans="1:7" s="29" customFormat="1">
      <c r="A658" s="36"/>
      <c r="B658" s="37"/>
      <c r="C658" s="38"/>
      <c r="D658" s="39"/>
      <c r="E658" s="40"/>
      <c r="F658" s="41"/>
      <c r="G658" s="42"/>
    </row>
    <row r="659" spans="1:7">
      <c r="A659" s="27"/>
      <c r="B659" s="67" t="s">
        <v>1224</v>
      </c>
      <c r="C659" s="68"/>
      <c r="D659" s="69"/>
      <c r="E659" s="75"/>
      <c r="F659" s="75"/>
      <c r="G659" s="76"/>
    </row>
    <row r="660" spans="1:7" s="29" customFormat="1" ht="22.5">
      <c r="A660" s="36"/>
      <c r="B660" s="144" t="str">
        <f>+B5</f>
        <v>Rehabilitación integral y obras complementarias del Centro Cultural denominado "la Biblioteca", ubicado en la colonia Parque Real, Municipio de Zapopan, Jalisco</v>
      </c>
      <c r="C660" s="38"/>
      <c r="D660" s="39"/>
      <c r="E660" s="40"/>
      <c r="F660" s="41"/>
      <c r="G660" s="42"/>
    </row>
    <row r="661" spans="1:7" s="29" customFormat="1">
      <c r="A661" s="36"/>
      <c r="B661" s="37"/>
      <c r="C661" s="38"/>
      <c r="D661" s="39"/>
      <c r="E661" s="40"/>
      <c r="F661" s="41"/>
      <c r="G661" s="42"/>
    </row>
    <row r="662" spans="1:7" s="44" customFormat="1">
      <c r="A662" s="45" t="str">
        <f>A16</f>
        <v>A</v>
      </c>
      <c r="B662" s="115" t="str">
        <f>B16</f>
        <v>REHABILITACIÓN DEL CENTRO CULTURAL "LA BIBLIOTECA"</v>
      </c>
      <c r="C662" s="115"/>
      <c r="D662" s="115"/>
      <c r="E662" s="115"/>
      <c r="F662" s="46"/>
      <c r="G662" s="142">
        <f>G16</f>
        <v>0</v>
      </c>
    </row>
    <row r="663" spans="1:7" s="44" customFormat="1" ht="14.25" customHeight="1">
      <c r="A663" s="47" t="str">
        <f>A17</f>
        <v>A1</v>
      </c>
      <c r="B663" s="48" t="str">
        <f>B17</f>
        <v>PRELIMINARES</v>
      </c>
      <c r="C663" s="49"/>
      <c r="D663" s="50"/>
      <c r="E663" s="46"/>
      <c r="F663" s="46"/>
      <c r="G663" s="51">
        <f>G17</f>
        <v>0</v>
      </c>
    </row>
    <row r="664" spans="1:7" s="44" customFormat="1" ht="14.25" customHeight="1">
      <c r="A664" s="47" t="str">
        <f>A44</f>
        <v>A2</v>
      </c>
      <c r="B664" s="48" t="str">
        <f>B44</f>
        <v>REHABILITACIÓN DE ESTRUCTURA Y CUBIERTA</v>
      </c>
      <c r="C664" s="49"/>
      <c r="D664" s="50"/>
      <c r="E664" s="46"/>
      <c r="F664" s="46"/>
      <c r="G664" s="51">
        <f>G44</f>
        <v>0</v>
      </c>
    </row>
    <row r="665" spans="1:7" s="89" customFormat="1" ht="14.25" customHeight="1">
      <c r="A665" s="90" t="str">
        <f>A45</f>
        <v>A2.1</v>
      </c>
      <c r="B665" s="91" t="str">
        <f>B45</f>
        <v>EXCAVACIONES Y RELLENOS</v>
      </c>
      <c r="C665" s="92"/>
      <c r="D665" s="93"/>
      <c r="E665" s="94"/>
      <c r="F665" s="94"/>
      <c r="G665" s="95">
        <f>G45</f>
        <v>0</v>
      </c>
    </row>
    <row r="666" spans="1:7" s="89" customFormat="1" ht="14.25" customHeight="1">
      <c r="A666" s="90" t="str">
        <f>A51</f>
        <v>A2.2</v>
      </c>
      <c r="B666" s="91" t="str">
        <f>B51</f>
        <v>CIMENTACIÓN</v>
      </c>
      <c r="C666" s="92"/>
      <c r="D666" s="93"/>
      <c r="E666" s="94"/>
      <c r="F666" s="94"/>
      <c r="G666" s="95">
        <f>G51</f>
        <v>0</v>
      </c>
    </row>
    <row r="667" spans="1:7" s="89" customFormat="1" ht="14.25" customHeight="1">
      <c r="A667" s="90" t="str">
        <f>A61</f>
        <v>A2.3</v>
      </c>
      <c r="B667" s="91" t="str">
        <f>B61</f>
        <v>ESTRUCTURA METÁLICA</v>
      </c>
      <c r="C667" s="92"/>
      <c r="D667" s="93"/>
      <c r="E667" s="94"/>
      <c r="F667" s="94"/>
      <c r="G667" s="95">
        <f>G61</f>
        <v>0</v>
      </c>
    </row>
    <row r="668" spans="1:7" s="89" customFormat="1" ht="14.25" customHeight="1">
      <c r="A668" s="90" t="str">
        <f>A77</f>
        <v>A2.4</v>
      </c>
      <c r="B668" s="91" t="str">
        <f>B77</f>
        <v>MULTYTECHO</v>
      </c>
      <c r="C668" s="92"/>
      <c r="D668" s="93"/>
      <c r="E668" s="94"/>
      <c r="F668" s="94"/>
      <c r="G668" s="95">
        <f>G77</f>
        <v>0</v>
      </c>
    </row>
    <row r="669" spans="1:7" s="44" customFormat="1" ht="14.25" customHeight="1">
      <c r="A669" s="47" t="str">
        <f>A86</f>
        <v>A3</v>
      </c>
      <c r="B669" s="48" t="str">
        <f>B86</f>
        <v>ALBAÑILERÍAS</v>
      </c>
      <c r="C669" s="49"/>
      <c r="D669" s="50"/>
      <c r="E669" s="46"/>
      <c r="F669" s="46"/>
      <c r="G669" s="51">
        <f>G86</f>
        <v>0</v>
      </c>
    </row>
    <row r="670" spans="1:7" s="89" customFormat="1" ht="14.25" customHeight="1">
      <c r="A670" s="90" t="str">
        <f>A87</f>
        <v>A3.1</v>
      </c>
      <c r="B670" s="91" t="str">
        <f>B87</f>
        <v>MUROS</v>
      </c>
      <c r="C670" s="92"/>
      <c r="D670" s="93"/>
      <c r="E670" s="94"/>
      <c r="F670" s="94"/>
      <c r="G670" s="95">
        <f>G87</f>
        <v>0</v>
      </c>
    </row>
    <row r="671" spans="1:7" s="89" customFormat="1" ht="14.25" customHeight="1">
      <c r="A671" s="90" t="str">
        <f>A99</f>
        <v>A3.2</v>
      </c>
      <c r="B671" s="91" t="str">
        <f>B99</f>
        <v>LOSA DE CONCRETO</v>
      </c>
      <c r="C671" s="92"/>
      <c r="D671" s="93"/>
      <c r="E671" s="94"/>
      <c r="F671" s="94"/>
      <c r="G671" s="95">
        <f>G99</f>
        <v>0</v>
      </c>
    </row>
    <row r="672" spans="1:7" s="89" customFormat="1" ht="14.25" customHeight="1">
      <c r="A672" s="90" t="str">
        <f>A111</f>
        <v>A3.3</v>
      </c>
      <c r="B672" s="91" t="str">
        <f>B111</f>
        <v>LAVAMANOS</v>
      </c>
      <c r="C672" s="92"/>
      <c r="D672" s="93"/>
      <c r="E672" s="94"/>
      <c r="F672" s="94"/>
      <c r="G672" s="95">
        <f>G111</f>
        <v>0</v>
      </c>
    </row>
    <row r="673" spans="1:7" s="89" customFormat="1" ht="14.25" customHeight="1">
      <c r="A673" s="47" t="str">
        <f>A122</f>
        <v>A4</v>
      </c>
      <c r="B673" s="48" t="str">
        <f>B122</f>
        <v>ACABADOS</v>
      </c>
      <c r="C673" s="49"/>
      <c r="D673" s="50"/>
      <c r="E673" s="46"/>
      <c r="F673" s="46"/>
      <c r="G673" s="51">
        <f>G122</f>
        <v>0</v>
      </c>
    </row>
    <row r="674" spans="1:7" s="89" customFormat="1" ht="14.25" customHeight="1">
      <c r="A674" s="90" t="str">
        <f>A123</f>
        <v>A4.1</v>
      </c>
      <c r="B674" s="91" t="str">
        <f>B123</f>
        <v>ZOCLO</v>
      </c>
      <c r="C674" s="92"/>
      <c r="D674" s="93"/>
      <c r="E674" s="94"/>
      <c r="F674" s="94"/>
      <c r="G674" s="95">
        <f>G123</f>
        <v>0</v>
      </c>
    </row>
    <row r="675" spans="1:7" s="89" customFormat="1" ht="14.25" customHeight="1">
      <c r="A675" s="90" t="str">
        <f>A129</f>
        <v>A4.2</v>
      </c>
      <c r="B675" s="91" t="str">
        <f>B129</f>
        <v>PISOS</v>
      </c>
      <c r="C675" s="92"/>
      <c r="D675" s="93"/>
      <c r="E675" s="94"/>
      <c r="F675" s="94"/>
      <c r="G675" s="95">
        <f>G129</f>
        <v>0</v>
      </c>
    </row>
    <row r="676" spans="1:7" s="89" customFormat="1" ht="14.25" customHeight="1">
      <c r="A676" s="90" t="str">
        <f>A147</f>
        <v>A4.3</v>
      </c>
      <c r="B676" s="91" t="str">
        <f>B147</f>
        <v>MUROS</v>
      </c>
      <c r="C676" s="92"/>
      <c r="D676" s="93"/>
      <c r="E676" s="94"/>
      <c r="F676" s="94"/>
      <c r="G676" s="95">
        <f>G147</f>
        <v>0</v>
      </c>
    </row>
    <row r="677" spans="1:7" s="89" customFormat="1" ht="14.25" customHeight="1">
      <c r="A677" s="90" t="str">
        <f>A158</f>
        <v>A4.4</v>
      </c>
      <c r="B677" s="91" t="str">
        <f>B158</f>
        <v>PLAFONES</v>
      </c>
      <c r="C677" s="92"/>
      <c r="D677" s="93"/>
      <c r="E677" s="94"/>
      <c r="F677" s="94"/>
      <c r="G677" s="95">
        <f>G158</f>
        <v>0</v>
      </c>
    </row>
    <row r="678" spans="1:7" s="89" customFormat="1" ht="14.25" customHeight="1">
      <c r="A678" s="47" t="str">
        <f>A165</f>
        <v>A5</v>
      </c>
      <c r="B678" s="48" t="str">
        <f>B165</f>
        <v>INSTALACIÓN SANITARIA</v>
      </c>
      <c r="C678" s="49"/>
      <c r="D678" s="50"/>
      <c r="E678" s="46"/>
      <c r="F678" s="46"/>
      <c r="G678" s="51">
        <f>G165</f>
        <v>0</v>
      </c>
    </row>
    <row r="679" spans="1:7" s="89" customFormat="1" ht="14.25" customHeight="1">
      <c r="A679" s="47" t="str">
        <f>A188</f>
        <v>A6</v>
      </c>
      <c r="B679" s="48" t="str">
        <f>B188</f>
        <v>INSTALACIÓN HIDRÁULICA</v>
      </c>
      <c r="C679" s="49"/>
      <c r="D679" s="50"/>
      <c r="E679" s="46"/>
      <c r="F679" s="46"/>
      <c r="G679" s="51">
        <f>G188</f>
        <v>0</v>
      </c>
    </row>
    <row r="680" spans="1:7" s="89" customFormat="1" ht="14.25" customHeight="1">
      <c r="A680" s="90" t="str">
        <f>A189</f>
        <v>A6.1</v>
      </c>
      <c r="B680" s="91" t="str">
        <f>B189</f>
        <v>LÍNEA PRINCIPAL</v>
      </c>
      <c r="C680" s="92"/>
      <c r="D680" s="93"/>
      <c r="E680" s="94"/>
      <c r="F680" s="94"/>
      <c r="G680" s="95">
        <f>G189</f>
        <v>0</v>
      </c>
    </row>
    <row r="681" spans="1:7" s="89" customFormat="1" ht="14.25" customHeight="1">
      <c r="A681" s="90" t="str">
        <f>A200</f>
        <v>A6.2</v>
      </c>
      <c r="B681" s="91" t="str">
        <f>B200</f>
        <v>TOMA DOMICILIARIA</v>
      </c>
      <c r="C681" s="92"/>
      <c r="D681" s="93"/>
      <c r="E681" s="94"/>
      <c r="F681" s="94"/>
      <c r="G681" s="95">
        <f>G200</f>
        <v>0</v>
      </c>
    </row>
    <row r="682" spans="1:7" s="89" customFormat="1" ht="14.25" customHeight="1">
      <c r="A682" s="90" t="str">
        <f>A213</f>
        <v>A6.3</v>
      </c>
      <c r="B682" s="91" t="str">
        <f>B213</f>
        <v>CISTERNA</v>
      </c>
      <c r="C682" s="92"/>
      <c r="D682" s="93"/>
      <c r="E682" s="94"/>
      <c r="F682" s="94"/>
      <c r="G682" s="95">
        <f>G213</f>
        <v>0</v>
      </c>
    </row>
    <row r="683" spans="1:7" s="89" customFormat="1" ht="14.25" customHeight="1">
      <c r="A683" s="47" t="str">
        <f>A232</f>
        <v>A7</v>
      </c>
      <c r="B683" s="48" t="str">
        <f>B232</f>
        <v>INSTALACIÓN PLUVIAL</v>
      </c>
      <c r="C683" s="49"/>
      <c r="D683" s="50"/>
      <c r="E683" s="46"/>
      <c r="F683" s="46"/>
      <c r="G683" s="51">
        <f>G232</f>
        <v>0</v>
      </c>
    </row>
    <row r="684" spans="1:7" s="89" customFormat="1" ht="14.25" customHeight="1">
      <c r="A684" s="47" t="str">
        <f>A255</f>
        <v>A8</v>
      </c>
      <c r="B684" s="48" t="str">
        <f>B255</f>
        <v>MUEBLES DE BAÑO</v>
      </c>
      <c r="C684" s="49"/>
      <c r="D684" s="50"/>
      <c r="E684" s="46"/>
      <c r="F684" s="46"/>
      <c r="G684" s="51">
        <f>G255</f>
        <v>0</v>
      </c>
    </row>
    <row r="685" spans="1:7" s="89" customFormat="1" ht="14.25" customHeight="1">
      <c r="A685" s="47" t="str">
        <f>A280</f>
        <v>A9</v>
      </c>
      <c r="B685" s="48" t="str">
        <f>B280</f>
        <v>HERRERÍA</v>
      </c>
      <c r="C685" s="49"/>
      <c r="D685" s="50"/>
      <c r="E685" s="46"/>
      <c r="F685" s="46"/>
      <c r="G685" s="51">
        <f>G280</f>
        <v>0</v>
      </c>
    </row>
    <row r="686" spans="1:7" s="89" customFormat="1" ht="14.25" customHeight="1">
      <c r="A686" s="47" t="str">
        <f>A311</f>
        <v>A10</v>
      </c>
      <c r="B686" s="48" t="str">
        <f>B311</f>
        <v>CANCELERÍA</v>
      </c>
      <c r="C686" s="49"/>
      <c r="D686" s="50"/>
      <c r="E686" s="46"/>
      <c r="F686" s="46"/>
      <c r="G686" s="51">
        <f>G311</f>
        <v>0</v>
      </c>
    </row>
    <row r="687" spans="1:7" s="89" customFormat="1" ht="14.25" customHeight="1">
      <c r="A687" s="47" t="str">
        <f>A313</f>
        <v>A11</v>
      </c>
      <c r="B687" s="48" t="str">
        <f>B313</f>
        <v>SEÑALÉTICA</v>
      </c>
      <c r="C687" s="49"/>
      <c r="D687" s="50"/>
      <c r="E687" s="46"/>
      <c r="F687" s="46"/>
      <c r="G687" s="51">
        <f>G313</f>
        <v>0</v>
      </c>
    </row>
    <row r="688" spans="1:7" s="89" customFormat="1" ht="14.25" customHeight="1">
      <c r="A688" s="47" t="str">
        <f>A332</f>
        <v>A12</v>
      </c>
      <c r="B688" s="48" t="str">
        <f>B332</f>
        <v>INSTALACIONES ESPECIALES</v>
      </c>
      <c r="C688" s="49"/>
      <c r="D688" s="50"/>
      <c r="E688" s="46"/>
      <c r="F688" s="46"/>
      <c r="G688" s="51">
        <f>G332</f>
        <v>0</v>
      </c>
    </row>
    <row r="689" spans="1:7" s="89" customFormat="1" ht="14.25" customHeight="1">
      <c r="A689" s="90" t="str">
        <f>A333</f>
        <v>A12.1</v>
      </c>
      <c r="B689" s="91" t="str">
        <f>B333</f>
        <v>VOZ Y DATOS</v>
      </c>
      <c r="C689" s="92"/>
      <c r="D689" s="93"/>
      <c r="E689" s="94"/>
      <c r="F689" s="94"/>
      <c r="G689" s="95">
        <f>G333</f>
        <v>0</v>
      </c>
    </row>
    <row r="690" spans="1:7" s="89" customFormat="1" ht="14.25" customHeight="1">
      <c r="A690" s="90" t="str">
        <f>A349</f>
        <v>A12.2</v>
      </c>
      <c r="B690" s="91" t="str">
        <f>B349</f>
        <v>VOCEO</v>
      </c>
      <c r="C690" s="92"/>
      <c r="D690" s="93"/>
      <c r="E690" s="94"/>
      <c r="F690" s="94"/>
      <c r="G690" s="95">
        <f>G349</f>
        <v>0</v>
      </c>
    </row>
    <row r="691" spans="1:7" s="89" customFormat="1" ht="14.25" customHeight="1">
      <c r="A691" s="90" t="str">
        <f>A360</f>
        <v>A12.3</v>
      </c>
      <c r="B691" s="91" t="str">
        <f>B360</f>
        <v>CCTV</v>
      </c>
      <c r="C691" s="92"/>
      <c r="D691" s="93"/>
      <c r="E691" s="94"/>
      <c r="F691" s="94"/>
      <c r="G691" s="95">
        <f>G360</f>
        <v>0</v>
      </c>
    </row>
    <row r="692" spans="1:7" s="89" customFormat="1" ht="14.25" customHeight="1">
      <c r="A692" s="90" t="str">
        <f>A365</f>
        <v>A12.4</v>
      </c>
      <c r="B692" s="91" t="str">
        <f>B365</f>
        <v>DETECCIÓN DE HUMO</v>
      </c>
      <c r="C692" s="92"/>
      <c r="D692" s="93"/>
      <c r="E692" s="94"/>
      <c r="F692" s="94"/>
      <c r="G692" s="95">
        <f>G365</f>
        <v>0</v>
      </c>
    </row>
    <row r="693" spans="1:7" s="89" customFormat="1" ht="14.25" customHeight="1">
      <c r="A693" s="47" t="str">
        <f>A375</f>
        <v>A13</v>
      </c>
      <c r="B693" s="48" t="str">
        <f>B375</f>
        <v>VENTILACIÓN Y AIRE ACONDICIONADO</v>
      </c>
      <c r="C693" s="49"/>
      <c r="D693" s="50"/>
      <c r="E693" s="46"/>
      <c r="F693" s="46"/>
      <c r="G693" s="51">
        <f>G375</f>
        <v>0</v>
      </c>
    </row>
    <row r="694" spans="1:7" s="89" customFormat="1" ht="14.25" customHeight="1">
      <c r="A694" s="47" t="str">
        <f>A381</f>
        <v>A14</v>
      </c>
      <c r="B694" s="48" t="str">
        <f>B381</f>
        <v>INSTALACIÓN ELÉCTRICA</v>
      </c>
      <c r="C694" s="49"/>
      <c r="D694" s="50"/>
      <c r="E694" s="46"/>
      <c r="F694" s="46"/>
      <c r="G694" s="51">
        <f>G381</f>
        <v>0</v>
      </c>
    </row>
    <row r="695" spans="1:7" s="89" customFormat="1" ht="14.25" customHeight="1">
      <c r="A695" s="90" t="str">
        <f>A382</f>
        <v>A14.1</v>
      </c>
      <c r="B695" s="91" t="str">
        <f>B382</f>
        <v>MEDIA TENSIÓN</v>
      </c>
      <c r="C695" s="92"/>
      <c r="D695" s="93"/>
      <c r="E695" s="94"/>
      <c r="F695" s="94"/>
      <c r="G695" s="95">
        <f>G382</f>
        <v>0</v>
      </c>
    </row>
    <row r="696" spans="1:7" s="89" customFormat="1" ht="14.25" customHeight="1">
      <c r="A696" s="90" t="str">
        <f>A402</f>
        <v>A14.2</v>
      </c>
      <c r="B696" s="91" t="str">
        <f>B402</f>
        <v>ALIMENTADORES DE TABLEROS, BOMBA Y HVAC</v>
      </c>
      <c r="C696" s="92"/>
      <c r="D696" s="93"/>
      <c r="E696" s="94"/>
      <c r="F696" s="94"/>
      <c r="G696" s="95">
        <f>G402</f>
        <v>0</v>
      </c>
    </row>
    <row r="697" spans="1:7" s="89" customFormat="1" ht="14.25" customHeight="1">
      <c r="A697" s="90" t="str">
        <f>A416</f>
        <v>A14.3</v>
      </c>
      <c r="B697" s="91" t="str">
        <f>B416</f>
        <v>TABLEROS E INTERRUPTORES</v>
      </c>
      <c r="C697" s="92"/>
      <c r="D697" s="93"/>
      <c r="E697" s="94"/>
      <c r="F697" s="94"/>
      <c r="G697" s="95">
        <f>G416</f>
        <v>0</v>
      </c>
    </row>
    <row r="698" spans="1:7" s="89" customFormat="1" ht="14.25" customHeight="1">
      <c r="A698" s="90" t="str">
        <f>A423</f>
        <v>A14.4</v>
      </c>
      <c r="B698" s="91" t="str">
        <f>B423</f>
        <v>SALIDAS ELÉCTRICAS</v>
      </c>
      <c r="C698" s="92"/>
      <c r="D698" s="93"/>
      <c r="E698" s="94"/>
      <c r="F698" s="94"/>
      <c r="G698" s="95">
        <f>G423</f>
        <v>0</v>
      </c>
    </row>
    <row r="699" spans="1:7" s="89" customFormat="1" ht="14.25" customHeight="1">
      <c r="A699" s="90" t="str">
        <f>A433</f>
        <v>A14.5</v>
      </c>
      <c r="B699" s="91" t="str">
        <f>B433</f>
        <v>LUMINARIAS</v>
      </c>
      <c r="C699" s="92"/>
      <c r="D699" s="93"/>
      <c r="E699" s="94"/>
      <c r="F699" s="94"/>
      <c r="G699" s="95">
        <f>G433</f>
        <v>0</v>
      </c>
    </row>
    <row r="700" spans="1:7" s="89" customFormat="1" ht="14.25" customHeight="1">
      <c r="A700" s="90" t="str">
        <f>A447</f>
        <v>A14.6</v>
      </c>
      <c r="B700" s="91" t="str">
        <f>B447</f>
        <v>PANELES SOLARES</v>
      </c>
      <c r="C700" s="92"/>
      <c r="D700" s="93"/>
      <c r="E700" s="94"/>
      <c r="F700" s="94"/>
      <c r="G700" s="95">
        <f>G447</f>
        <v>0</v>
      </c>
    </row>
    <row r="701" spans="1:7" s="89" customFormat="1" ht="14.25" customHeight="1">
      <c r="A701" s="47" t="str">
        <f>A464</f>
        <v>A15</v>
      </c>
      <c r="B701" s="48" t="str">
        <f>B464</f>
        <v>LIMPIEZA</v>
      </c>
      <c r="C701" s="49"/>
      <c r="D701" s="50"/>
      <c r="E701" s="46"/>
      <c r="F701" s="46"/>
      <c r="G701" s="51">
        <f>G464</f>
        <v>0</v>
      </c>
    </row>
    <row r="702" spans="1:7" s="44" customFormat="1">
      <c r="A702" s="45" t="str">
        <f>A466</f>
        <v>B</v>
      </c>
      <c r="B702" s="115" t="str">
        <f>B466</f>
        <v>ÁREA EXTERIOR</v>
      </c>
      <c r="C702" s="115"/>
      <c r="D702" s="115"/>
      <c r="E702" s="115"/>
      <c r="F702" s="46"/>
      <c r="G702" s="142">
        <f>G466</f>
        <v>0</v>
      </c>
    </row>
    <row r="703" spans="1:7" s="44" customFormat="1" ht="14.25" customHeight="1">
      <c r="A703" s="47" t="str">
        <f>A467</f>
        <v>B1</v>
      </c>
      <c r="B703" s="48" t="str">
        <f>B467</f>
        <v>PRELIMINARES</v>
      </c>
      <c r="C703" s="49"/>
      <c r="D703" s="50"/>
      <c r="E703" s="46"/>
      <c r="F703" s="46"/>
      <c r="G703" s="51">
        <f>G467</f>
        <v>0</v>
      </c>
    </row>
    <row r="704" spans="1:7" s="44" customFormat="1" ht="14.25" customHeight="1">
      <c r="A704" s="47" t="str">
        <f>A498</f>
        <v>B2</v>
      </c>
      <c r="B704" s="48" t="str">
        <f>B498</f>
        <v>ÁREA DE JUEGOS INFANTILES</v>
      </c>
      <c r="C704" s="49"/>
      <c r="D704" s="50"/>
      <c r="E704" s="46"/>
      <c r="F704" s="46"/>
      <c r="G704" s="51">
        <f>G498</f>
        <v>0</v>
      </c>
    </row>
    <row r="705" spans="1:7" s="89" customFormat="1" ht="14.25" customHeight="1">
      <c r="A705" s="90" t="str">
        <f>A499</f>
        <v>B2.1</v>
      </c>
      <c r="B705" s="91" t="str">
        <f>B499</f>
        <v>EXCAVACIONES Y RELLENOS</v>
      </c>
      <c r="C705" s="92"/>
      <c r="D705" s="93"/>
      <c r="E705" s="94"/>
      <c r="F705" s="94"/>
      <c r="G705" s="95">
        <f>G499</f>
        <v>0</v>
      </c>
    </row>
    <row r="706" spans="1:7" s="89" customFormat="1" ht="14.25" customHeight="1">
      <c r="A706" s="90" t="str">
        <f>A505</f>
        <v>B2.2</v>
      </c>
      <c r="B706" s="91" t="str">
        <f>B505</f>
        <v>PISO AMORTIGUANTE Y GUARNICIÓN</v>
      </c>
      <c r="C706" s="92"/>
      <c r="D706" s="93"/>
      <c r="E706" s="94"/>
      <c r="F706" s="94"/>
      <c r="G706" s="95">
        <f>G505</f>
        <v>0</v>
      </c>
    </row>
    <row r="707" spans="1:7" s="89" customFormat="1" ht="14.25" customHeight="1">
      <c r="A707" s="90" t="str">
        <f>A509</f>
        <v>B2.3</v>
      </c>
      <c r="B707" s="91" t="str">
        <f>B509</f>
        <v>JUEGOS INFANTILES</v>
      </c>
      <c r="C707" s="92"/>
      <c r="D707" s="93"/>
      <c r="E707" s="94"/>
      <c r="F707" s="94"/>
      <c r="G707" s="95">
        <f>G509</f>
        <v>0</v>
      </c>
    </row>
    <row r="708" spans="1:7" s="44" customFormat="1" ht="14.25" customHeight="1">
      <c r="A708" s="47" t="str">
        <f>A520</f>
        <v>B3</v>
      </c>
      <c r="B708" s="48" t="str">
        <f>B520</f>
        <v>BANQUETAS Y ANDADORES</v>
      </c>
      <c r="C708" s="49"/>
      <c r="D708" s="50"/>
      <c r="E708" s="46"/>
      <c r="F708" s="46"/>
      <c r="G708" s="51">
        <f>G520</f>
        <v>0</v>
      </c>
    </row>
    <row r="709" spans="1:7" s="44" customFormat="1" ht="14.25" customHeight="1">
      <c r="A709" s="47" t="str">
        <f>A546</f>
        <v>B4</v>
      </c>
      <c r="B709" s="48" t="str">
        <f>B546</f>
        <v>MOBILIARIO URBANO</v>
      </c>
      <c r="C709" s="49"/>
      <c r="D709" s="50"/>
      <c r="E709" s="46"/>
      <c r="F709" s="46"/>
      <c r="G709" s="51">
        <f>G546</f>
        <v>0</v>
      </c>
    </row>
    <row r="710" spans="1:7" s="44" customFormat="1" ht="14.25" customHeight="1">
      <c r="A710" s="47" t="str">
        <f>A557</f>
        <v>B5</v>
      </c>
      <c r="B710" s="48" t="str">
        <f>B557</f>
        <v>BACKSTOP</v>
      </c>
      <c r="C710" s="49"/>
      <c r="D710" s="50"/>
      <c r="E710" s="46"/>
      <c r="F710" s="46"/>
      <c r="G710" s="51">
        <f>G557</f>
        <v>0</v>
      </c>
    </row>
    <row r="711" spans="1:7" s="44" customFormat="1" ht="14.25" customHeight="1">
      <c r="A711" s="47" t="str">
        <f>A569</f>
        <v>B6</v>
      </c>
      <c r="B711" s="48" t="str">
        <f>B569</f>
        <v>REFORESTACIÓN Y JARDINERÍAS</v>
      </c>
      <c r="C711" s="49"/>
      <c r="D711" s="50"/>
      <c r="E711" s="46"/>
      <c r="F711" s="46"/>
      <c r="G711" s="51">
        <f>G569</f>
        <v>0</v>
      </c>
    </row>
    <row r="712" spans="1:7" s="44" customFormat="1" ht="14.25" customHeight="1">
      <c r="A712" s="47" t="str">
        <f>A592</f>
        <v>B7</v>
      </c>
      <c r="B712" s="48" t="str">
        <f>B592</f>
        <v>LONARIA</v>
      </c>
      <c r="C712" s="49"/>
      <c r="D712" s="50"/>
      <c r="E712" s="46"/>
      <c r="F712" s="46"/>
      <c r="G712" s="51">
        <f>G592</f>
        <v>0</v>
      </c>
    </row>
    <row r="713" spans="1:7" s="44" customFormat="1" ht="14.25" customHeight="1">
      <c r="A713" s="47" t="str">
        <f>A625</f>
        <v>B8</v>
      </c>
      <c r="B713" s="48" t="str">
        <f>B625</f>
        <v>RED DE ALUMBRADO</v>
      </c>
      <c r="C713" s="49"/>
      <c r="D713" s="50"/>
      <c r="E713" s="46"/>
      <c r="F713" s="46"/>
      <c r="G713" s="51">
        <f>G625</f>
        <v>0</v>
      </c>
    </row>
    <row r="714" spans="1:7" s="44" customFormat="1" ht="14.25" customHeight="1">
      <c r="A714" s="47" t="str">
        <f>A656</f>
        <v>B9</v>
      </c>
      <c r="B714" s="48" t="str">
        <f>B656</f>
        <v>LIMPIEZA</v>
      </c>
      <c r="C714" s="49"/>
      <c r="D714" s="50"/>
      <c r="E714" s="46"/>
      <c r="F714" s="46"/>
      <c r="G714" s="51">
        <f>G656</f>
        <v>0</v>
      </c>
    </row>
    <row r="715" spans="1:7" s="89" customFormat="1" ht="14.25" customHeight="1">
      <c r="A715" s="90"/>
      <c r="B715" s="91"/>
      <c r="C715" s="92"/>
      <c r="D715" s="93"/>
      <c r="E715" s="94"/>
      <c r="F715" s="94"/>
      <c r="G715" s="95"/>
    </row>
    <row r="716" spans="1:7" s="89" customFormat="1" ht="14.25" customHeight="1">
      <c r="A716" s="90"/>
      <c r="B716" s="91"/>
      <c r="C716" s="92"/>
      <c r="D716" s="93"/>
      <c r="E716" s="94"/>
      <c r="F716" s="94"/>
      <c r="G716" s="95"/>
    </row>
    <row r="717" spans="1:7" s="44" customFormat="1">
      <c r="A717" s="47"/>
      <c r="B717" s="52"/>
      <c r="C717" s="49"/>
      <c r="D717" s="50"/>
      <c r="E717" s="46"/>
      <c r="G717" s="53"/>
    </row>
    <row r="718" spans="1:7" s="89" customFormat="1" ht="14.25" customHeight="1">
      <c r="A718" s="90"/>
      <c r="B718" s="91"/>
      <c r="C718" s="92"/>
      <c r="D718" s="93"/>
      <c r="E718" s="94"/>
      <c r="F718" s="94"/>
      <c r="G718" s="95"/>
    </row>
    <row r="719" spans="1:7" s="44" customFormat="1">
      <c r="A719" s="47"/>
      <c r="B719" s="52"/>
      <c r="C719" s="49"/>
      <c r="D719" s="50"/>
      <c r="E719" s="46"/>
      <c r="G719" s="53"/>
    </row>
    <row r="720" spans="1:7" s="44" customFormat="1" ht="15" customHeight="1">
      <c r="A720" s="111" t="s">
        <v>23</v>
      </c>
      <c r="B720" s="111"/>
      <c r="C720" s="111"/>
      <c r="D720" s="111"/>
      <c r="E720" s="111"/>
      <c r="F720" s="143" t="s">
        <v>16</v>
      </c>
      <c r="G720" s="54">
        <f>ROUND(SUM(G662,G702),2)</f>
        <v>0</v>
      </c>
    </row>
    <row r="721" spans="1:7" s="44" customFormat="1" ht="15" customHeight="1">
      <c r="A721" s="112"/>
      <c r="B721" s="112"/>
      <c r="C721" s="112"/>
      <c r="D721" s="112"/>
      <c r="E721" s="112"/>
      <c r="F721" s="143" t="s">
        <v>17</v>
      </c>
      <c r="G721" s="55">
        <f>ROUND(PRODUCT(G720,0.16),2)</f>
        <v>0</v>
      </c>
    </row>
    <row r="722" spans="1:7" s="44" customFormat="1" ht="15.75">
      <c r="A722" s="112"/>
      <c r="B722" s="112"/>
      <c r="C722" s="112"/>
      <c r="D722" s="112"/>
      <c r="E722" s="112"/>
      <c r="F722" s="143" t="s">
        <v>18</v>
      </c>
      <c r="G722" s="56">
        <f>ROUND(SUM(G720,G721),2)</f>
        <v>0</v>
      </c>
    </row>
  </sheetData>
  <protectedRanges>
    <protectedRange sqref="B9:C9 B5" name="DATOS_3"/>
    <protectedRange sqref="C1" name="DATOS_1_2"/>
    <protectedRange sqref="F4:F7" name="DATOS_3_1_1"/>
  </protectedRanges>
  <mergeCells count="14">
    <mergeCell ref="C2:F3"/>
    <mergeCell ref="B5:B7"/>
    <mergeCell ref="C8:E8"/>
    <mergeCell ref="B9:B10"/>
    <mergeCell ref="C9:E10"/>
    <mergeCell ref="C1:F1"/>
    <mergeCell ref="G9:G10"/>
    <mergeCell ref="A12:G12"/>
    <mergeCell ref="A15:G15"/>
    <mergeCell ref="B16:F16"/>
    <mergeCell ref="B662:E662"/>
    <mergeCell ref="B702:E702"/>
    <mergeCell ref="A720:E720"/>
    <mergeCell ref="A721:E722"/>
  </mergeCells>
  <phoneticPr fontId="28" type="noConversion"/>
  <printOptions horizontalCentered="1"/>
  <pageMargins left="0.39370078740157483" right="0.39370078740157483" top="0.39370078740157483" bottom="0.39370078740157483" header="0.27559055118110237" footer="0.19685039370078741"/>
  <pageSetup scale="59" fitToWidth="6" fitToHeight="6" orientation="landscape" r:id="rId1"/>
  <headerFooter>
    <oddFooter>&amp;CPágina &amp;P de &amp;N</oddFooter>
  </headerFooter>
  <rowBreaks count="3" manualBreakCount="3">
    <brk id="642" max="6" man="1"/>
    <brk id="658" max="6" man="1"/>
    <brk id="68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2024-06-22T00:48:36Z</cp:lastPrinted>
  <dcterms:created xsi:type="dcterms:W3CDTF">2019-08-15T17:13:54Z</dcterms:created>
  <dcterms:modified xsi:type="dcterms:W3CDTF">2024-07-11T18:52:07Z</dcterms:modified>
</cp:coreProperties>
</file>