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Trimestrales\Presupuestales y Programáticos\"/>
    </mc:Choice>
  </mc:AlternateContent>
  <xr:revisionPtr revIDLastSave="0" documentId="13_ncr:1_{A7A406E7-D5F6-42F0-AA1C-46359E5835B5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EAE!$A$1:$J$96</definedName>
    <definedName name="Cargo1" localSheetId="0">EAE!#REF!</definedName>
    <definedName name="Cargo2" localSheetId="0">EAE!#REF!</definedName>
    <definedName name="firma1" localSheetId="0">EAE!#REF!</definedName>
    <definedName name="firma2" localSheetId="0">EAE!#REF!</definedName>
  </definedNames>
  <calcPr calcId="191029"/>
</workbook>
</file>

<file path=xl/calcChain.xml><?xml version="1.0" encoding="utf-8"?>
<calcChain xmlns="http://schemas.openxmlformats.org/spreadsheetml/2006/main">
  <c r="F59" i="4" l="1"/>
  <c r="F60" i="4"/>
  <c r="F58" i="4"/>
  <c r="F49" i="4"/>
  <c r="F50" i="4"/>
  <c r="F51" i="4"/>
  <c r="F52" i="4"/>
  <c r="F53" i="4"/>
  <c r="F54" i="4"/>
  <c r="F55" i="4"/>
  <c r="F56" i="4"/>
  <c r="F48" i="4"/>
  <c r="F38" i="4"/>
  <c r="F39" i="4"/>
  <c r="F40" i="4"/>
  <c r="F41" i="4"/>
  <c r="F42" i="4"/>
  <c r="F43" i="4"/>
  <c r="F44" i="4"/>
  <c r="F45" i="4"/>
  <c r="F46" i="4"/>
  <c r="F29" i="4"/>
  <c r="F30" i="4"/>
  <c r="F31" i="4"/>
  <c r="F32" i="4"/>
  <c r="F33" i="4"/>
  <c r="F34" i="4"/>
  <c r="F35" i="4"/>
  <c r="F36" i="4"/>
  <c r="F28" i="4"/>
  <c r="F19" i="4"/>
  <c r="F20" i="4"/>
  <c r="F21" i="4"/>
  <c r="F22" i="4"/>
  <c r="F23" i="4"/>
  <c r="F24" i="4"/>
  <c r="F25" i="4"/>
  <c r="F26" i="4"/>
  <c r="F18" i="4"/>
  <c r="F11" i="4"/>
  <c r="F12" i="4"/>
  <c r="F13" i="4"/>
  <c r="F14" i="4"/>
  <c r="F15" i="4"/>
  <c r="F16" i="4"/>
  <c r="F10" i="4"/>
  <c r="F17" i="4" l="1"/>
  <c r="F57" i="4"/>
  <c r="F47" i="4"/>
  <c r="F37" i="4"/>
  <c r="F27" i="4"/>
  <c r="F9" i="4"/>
  <c r="I58" i="4"/>
  <c r="F80" i="4" l="1"/>
  <c r="F79" i="4"/>
  <c r="F78" i="4"/>
  <c r="F77" i="4"/>
  <c r="F76" i="4"/>
  <c r="F75" i="4"/>
  <c r="F74" i="4"/>
  <c r="G17" i="4"/>
  <c r="H17" i="4"/>
  <c r="F73" i="4" l="1"/>
  <c r="I10" i="4"/>
  <c r="I75" i="4" l="1"/>
  <c r="I77" i="4"/>
  <c r="I78" i="4"/>
  <c r="I79" i="4"/>
  <c r="I80" i="4"/>
  <c r="I74" i="4"/>
  <c r="I68" i="4"/>
  <c r="I59" i="4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G27" i="4"/>
  <c r="H27" i="4"/>
  <c r="D27" i="4"/>
  <c r="E17" i="4"/>
  <c r="D17" i="4"/>
  <c r="E9" i="4"/>
  <c r="G9" i="4"/>
  <c r="H9" i="4"/>
  <c r="D9" i="4"/>
  <c r="E81" i="4" l="1"/>
  <c r="H81" i="4"/>
  <c r="G81" i="4"/>
  <c r="D81" i="4"/>
  <c r="I20" i="4" l="1"/>
  <c r="I17" i="4" s="1"/>
  <c r="I76" i="4" l="1"/>
  <c r="I52" i="4" l="1"/>
  <c r="I47" i="4" s="1"/>
  <c r="I72" i="4"/>
  <c r="I71" i="4"/>
  <c r="I70" i="4"/>
  <c r="I69" i="4"/>
  <c r="F67" i="4" l="1"/>
  <c r="I67" i="4" s="1"/>
  <c r="F66" i="4"/>
  <c r="I66" i="4" s="1"/>
  <c r="F65" i="4"/>
  <c r="I65" i="4" s="1"/>
  <c r="F64" i="4"/>
  <c r="I64" i="4" s="1"/>
  <c r="F63" i="4"/>
  <c r="I63" i="4" s="1"/>
  <c r="F62" i="4"/>
  <c r="I73" i="4"/>
  <c r="I46" i="4"/>
  <c r="I60" i="4" l="1"/>
  <c r="I57" i="4" s="1"/>
  <c r="I62" i="4"/>
  <c r="I61" i="4" s="1"/>
  <c r="F61" i="4"/>
  <c r="F81" i="4" s="1"/>
  <c r="I44" i="4"/>
  <c r="I37" i="4" s="1"/>
  <c r="I81" i="4" l="1"/>
</calcChain>
</file>

<file path=xl/sharedStrings.xml><?xml version="1.0" encoding="utf-8"?>
<sst xmlns="http://schemas.openxmlformats.org/spreadsheetml/2006/main" count="91" uniqueCount="91">
  <si>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</si>
  <si>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</si>
  <si>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</si>
  <si>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</si>
  <si>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</si>
  <si>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</si>
  <si>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</si>
  <si>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</si>
  <si>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</si>
  <si>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</si>
  <si>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</si>
  <si>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</si>
  <si>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</si>
  <si>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</si>
  <si>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</si>
  <si>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</si>
  <si>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</si>
  <si>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</si>
  <si>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</si>
  <si>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</si>
  <si>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</si>
  <si>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</si>
  <si>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</si>
  <si>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</si>
  <si>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</si>
  <si>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</si>
  <si>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</si>
  <si>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</si>
  <si>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</si>
  <si>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</si>
  <si>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</si>
  <si>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</si>
  <si>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</si>
  <si>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</si>
  <si>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</si>
  <si>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</si>
  <si>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</si>
  <si>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</si>
  <si>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</si>
  <si>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</si>
  <si>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</si>
  <si>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</si>
  <si>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</si>
  <si>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</si>
  <si>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</si>
  <si>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</si>
  <si>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</si>
  <si>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</si>
  <si>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</si>
  <si>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</si>
  <si>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</si>
  <si>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</si>
  <si>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</si>
  <si>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</si>
  <si>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</si>
  <si>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</si>
  <si>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</si>
  <si>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</si>
  <si>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</si>
  <si>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</si>
  <si>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</si>
  <si>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</si>
  <si>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</si>
  <si>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</si>
  <si>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</si>
  <si>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</si>
  <si>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</si>
  <si>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</si>
  <si>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</si>
  <si>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</si>
  <si>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</si>
  <si>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</si>
  <si>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</si>
  <si>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</si>
  <si>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</si>
  <si>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</si>
  <si>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</si>
  <si>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</si>
  <si>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</si>
  <si>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</si>
  <si>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</si>
  <si>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</si>
  <si>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</si>
  <si>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</si>
  <si>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</si>
  <si>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</si>
  <si>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Del 01 de Enero al 31 de Diciembre del 2022</t>
  </si>
  <si>
    <t>L.C.P. Claudia Gloria Bello</t>
  </si>
  <si>
    <t>Mtro. Gustavo Alfredo González Pacheco</t>
  </si>
  <si>
    <t>Jefe de Departamento C -  Unidad de Cuenta Pública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</si>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</sst>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_ ;[Red]\-#,##0\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4" fontId="13" fillId="4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4" fontId="13" fillId="4" borderId="5" xfId="0" applyNumberFormat="1" applyFont="1" applyFill="1" applyBorder="1" applyAlignment="1">
      <alignment horizontal="right" vertical="center"/>
    </xf>
    <xf numFmtId="164" fontId="10" fillId="0" borderId="5" xfId="1" applyNumberFormat="1" applyFont="1" applyBorder="1" applyAlignment="1">
      <alignment horizontal="right" vertical="center"/>
    </xf>
    <xf numFmtId="164" fontId="10" fillId="3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4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right" vertical="center"/>
    </xf>
    <xf numFmtId="164" fontId="13" fillId="4" borderId="12" xfId="0" applyNumberFormat="1" applyFont="1" applyFill="1" applyBorder="1" applyAlignment="1">
      <alignment horizontal="right"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5" fontId="14" fillId="2" borderId="0" xfId="0" applyNumberFormat="1" applyFont="1" applyFill="1" applyBorder="1" applyAlignment="1" applyProtection="1">
      <alignment horizontal="center" vertical="center"/>
    </xf>
    <xf numFmtId="165" fontId="12" fillId="2" borderId="0" xfId="0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4" fontId="10" fillId="0" borderId="15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64" fontId="10" fillId="0" borderId="14" xfId="1" applyNumberFormat="1" applyFont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89646</xdr:colOff>
      <xdr:row>93</xdr:row>
      <xdr:rowOff>0</xdr:rowOff>
    </xdr:from>
    <xdr:to>
      <xdr:col>2</xdr:col>
      <xdr:colOff>3337671</xdr:colOff>
      <xdr:row>93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5C1BD07-9F48-4717-95F4-D27A1905BA4E}"/>
            </a:ext>
          </a:extLst>
        </xdr:cNvPr>
        <xdr:cNvCxnSpPr/>
      </xdr:nvCxnSpPr>
      <xdr:spPr>
        <a:xfrm>
          <a:off x="672352" y="24339176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1026455</xdr:colOff>
      <xdr:row>92</xdr:row>
      <xdr:rowOff>186018</xdr:rowOff>
    </xdr:from>
    <xdr:to>
      <xdr:col>7</xdr:col>
      <xdr:colOff>935127</xdr:colOff>
      <xdr:row>92</xdr:row>
      <xdr:rowOff>186018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9C3181-5B94-4BDF-A530-A38AC62B1784}"/>
            </a:ext>
          </a:extLst>
        </xdr:cNvPr>
        <xdr:cNvCxnSpPr/>
      </xdr:nvCxnSpPr>
      <xdr:spPr>
        <a:xfrm>
          <a:off x="6046690" y="24334694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showGridLines="0" tabSelected="1" topLeftCell="A58" zoomScale="85" zoomScaleNormal="85" zoomScaleSheetLayoutView="55" workbookViewId="0">
      <selection activeCell="C62" sqref="C62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6" width="17.140625" bestFit="1" customWidth="1"/>
    <col min="7" max="9" width="16.42578125" bestFit="1" customWidth="1"/>
    <col min="10" max="10" width="4.7109375" style="39" customWidth="1"/>
    <col min="11" max="11" width="11.42578125" hidden="1" customWidth="1"/>
    <col min="12" max="12" width="11.42578125" hidden="1"/>
  </cols>
  <sheetData>
    <row r="1" spans="2:9" ht="15.75" x14ac:dyDescent="0.25">
      <c r="B1" s="9"/>
      <c r="C1" s="9"/>
      <c r="D1" s="9"/>
      <c r="E1" s="10"/>
      <c r="F1" s="9"/>
      <c r="G1" s="9"/>
      <c r="H1" s="9"/>
      <c r="I1" s="9"/>
    </row>
    <row r="2" spans="2:9" ht="15.75" x14ac:dyDescent="0.25">
      <c r="B2" s="50" t="s">
        <v>83</v>
      </c>
      <c r="C2" s="51"/>
      <c r="D2" s="51"/>
      <c r="E2" s="51"/>
      <c r="F2" s="51"/>
      <c r="G2" s="51"/>
      <c r="H2" s="51"/>
      <c r="I2" s="52"/>
    </row>
    <row r="3" spans="2:9" ht="33" customHeight="1" x14ac:dyDescent="0.25">
      <c r="B3" s="53" t="s">
        <v>84</v>
      </c>
      <c r="C3" s="54"/>
      <c r="D3" s="54"/>
      <c r="E3" s="54"/>
      <c r="F3" s="54"/>
      <c r="G3" s="54"/>
      <c r="H3" s="54"/>
      <c r="I3" s="55"/>
    </row>
    <row r="4" spans="2:9" ht="18.75" customHeight="1" x14ac:dyDescent="0.25">
      <c r="B4" s="56" t="s">
        <v>86</v>
      </c>
      <c r="C4" s="57"/>
      <c r="D4" s="57"/>
      <c r="E4" s="57"/>
      <c r="F4" s="57"/>
      <c r="G4" s="57"/>
      <c r="H4" s="57"/>
      <c r="I4" s="58"/>
    </row>
    <row r="5" spans="2:9" ht="15.75" x14ac:dyDescent="0.25">
      <c r="B5" s="11"/>
      <c r="C5" s="11"/>
      <c r="D5" s="11"/>
      <c r="E5" s="12"/>
      <c r="F5" s="11"/>
      <c r="G5" s="11"/>
      <c r="H5" s="11"/>
      <c r="I5" s="11"/>
    </row>
    <row r="6" spans="2:9" ht="16.5" customHeight="1" x14ac:dyDescent="0.25">
      <c r="B6" s="60" t="s">
        <v>0</v>
      </c>
      <c r="C6" s="59"/>
      <c r="D6" s="59" t="s">
        <v>82</v>
      </c>
      <c r="E6" s="59"/>
      <c r="F6" s="59"/>
      <c r="G6" s="59"/>
      <c r="H6" s="59"/>
      <c r="I6" s="60" t="s">
        <v>1</v>
      </c>
    </row>
    <row r="7" spans="2:9" ht="31.5" x14ac:dyDescent="0.25">
      <c r="B7" s="59"/>
      <c r="C7" s="59"/>
      <c r="D7" s="18" t="s">
        <v>2</v>
      </c>
      <c r="E7" s="19" t="s">
        <v>3</v>
      </c>
      <c r="F7" s="18" t="s">
        <v>4</v>
      </c>
      <c r="G7" s="18" t="s">
        <v>5</v>
      </c>
      <c r="H7" s="18" t="s">
        <v>6</v>
      </c>
      <c r="I7" s="60"/>
    </row>
    <row r="8" spans="2:9" ht="15.75" x14ac:dyDescent="0.25">
      <c r="B8" s="61"/>
      <c r="C8" s="61"/>
      <c r="D8" s="28">
        <v>1</v>
      </c>
      <c r="E8" s="21">
        <v>2</v>
      </c>
      <c r="F8" s="29" t="s">
        <v>7</v>
      </c>
      <c r="G8" s="20">
        <v>4</v>
      </c>
      <c r="H8" s="29">
        <v>5</v>
      </c>
      <c r="I8" s="20" t="s">
        <v>8</v>
      </c>
    </row>
    <row r="9" spans="2:9" ht="20.25" customHeight="1" x14ac:dyDescent="0.25">
      <c r="B9" s="46" t="s">
        <v>9</v>
      </c>
      <c r="C9" s="47"/>
      <c r="D9" s="36">
        <f>SUM(D10:D16)</f>
        <v>3985000498.6100001</v>
      </c>
      <c r="E9" s="37">
        <f t="shared" ref="E9:H9" si="0">SUM(E10:E16)</f>
        <v>-88900000.079999983</v>
      </c>
      <c r="F9" s="36">
        <f>SUM(F10:F16)</f>
        <v>3896100498.5300002</v>
      </c>
      <c r="G9" s="37">
        <f t="shared" si="0"/>
        <v>3888669094.7599998</v>
      </c>
      <c r="H9" s="36">
        <f t="shared" si="0"/>
        <v>3888669094.7599998</v>
      </c>
      <c r="I9" s="37">
        <f>SUM(I10:I16)</f>
        <v>7431403.7699999958</v>
      </c>
    </row>
    <row r="10" spans="2:9" ht="20.25" customHeight="1" x14ac:dyDescent="0.25">
      <c r="B10" s="26"/>
      <c r="C10" s="27" t="s">
        <v>10</v>
      </c>
      <c r="D10" s="23">
        <v>2003740396.26</v>
      </c>
      <c r="E10" s="31">
        <v>-247713394.38</v>
      </c>
      <c r="F10" s="23">
        <f>SUM(D10+E10)</f>
        <v>1756027001.8800001</v>
      </c>
      <c r="G10" s="33">
        <v>1753333845.21</v>
      </c>
      <c r="H10" s="23">
        <v>1753333845.21</v>
      </c>
      <c r="I10" s="33">
        <f>F10-G10</f>
        <v>2693156.6700000763</v>
      </c>
    </row>
    <row r="11" spans="2:9" ht="20.25" customHeight="1" x14ac:dyDescent="0.25">
      <c r="B11" s="26"/>
      <c r="C11" s="27" t="s">
        <v>11</v>
      </c>
      <c r="D11" s="23">
        <v>256836518.68000001</v>
      </c>
      <c r="E11" s="31">
        <v>66775828.969999999</v>
      </c>
      <c r="F11" s="23">
        <f t="shared" ref="F11:F16" si="1">SUM(D11+E11)</f>
        <v>323612347.64999998</v>
      </c>
      <c r="G11" s="33">
        <v>323593947.64999998</v>
      </c>
      <c r="H11" s="23">
        <v>323593947.64999998</v>
      </c>
      <c r="I11" s="33">
        <f t="shared" ref="I11:I16" si="2">F11-G11</f>
        <v>18400</v>
      </c>
    </row>
    <row r="12" spans="2:9" ht="20.25" customHeight="1" x14ac:dyDescent="0.25">
      <c r="B12" s="26"/>
      <c r="C12" s="27" t="s">
        <v>12</v>
      </c>
      <c r="D12" s="23">
        <v>386522532.04000002</v>
      </c>
      <c r="E12" s="31">
        <v>-24891717.84</v>
      </c>
      <c r="F12" s="23">
        <f t="shared" si="1"/>
        <v>361630814.20000005</v>
      </c>
      <c r="G12" s="33">
        <v>361496453.45999998</v>
      </c>
      <c r="H12" s="23">
        <v>361496453.45999998</v>
      </c>
      <c r="I12" s="33">
        <f t="shared" si="2"/>
        <v>134360.74000006914</v>
      </c>
    </row>
    <row r="13" spans="2:9" ht="20.25" customHeight="1" x14ac:dyDescent="0.25">
      <c r="B13" s="26"/>
      <c r="C13" s="27" t="s">
        <v>13</v>
      </c>
      <c r="D13" s="23">
        <v>676494394.05999994</v>
      </c>
      <c r="E13" s="31">
        <v>-5832306.9199999999</v>
      </c>
      <c r="F13" s="23">
        <f t="shared" si="1"/>
        <v>670662087.13999999</v>
      </c>
      <c r="G13" s="33">
        <v>668693501.97000003</v>
      </c>
      <c r="H13" s="23">
        <v>668693501.97000003</v>
      </c>
      <c r="I13" s="33">
        <f t="shared" si="2"/>
        <v>1968585.1699999571</v>
      </c>
    </row>
    <row r="14" spans="2:9" ht="20.25" customHeight="1" x14ac:dyDescent="0.25">
      <c r="B14" s="26"/>
      <c r="C14" s="27" t="s">
        <v>14</v>
      </c>
      <c r="D14" s="23">
        <v>563557801.03999996</v>
      </c>
      <c r="E14" s="31">
        <v>113748282.65000001</v>
      </c>
      <c r="F14" s="23">
        <f t="shared" si="1"/>
        <v>677306083.68999994</v>
      </c>
      <c r="G14" s="33">
        <v>674746287.95000005</v>
      </c>
      <c r="H14" s="23">
        <v>674746287.95000005</v>
      </c>
      <c r="I14" s="33">
        <f t="shared" si="2"/>
        <v>2559795.7399998903</v>
      </c>
    </row>
    <row r="15" spans="2:9" ht="20.25" customHeight="1" x14ac:dyDescent="0.25">
      <c r="B15" s="26"/>
      <c r="C15" s="27" t="s">
        <v>15</v>
      </c>
      <c r="D15" s="23">
        <v>52819856.5</v>
      </c>
      <c r="E15" s="31">
        <v>-52819856.5</v>
      </c>
      <c r="F15" s="23">
        <f t="shared" si="1"/>
        <v>0</v>
      </c>
      <c r="G15" s="33">
        <v>0</v>
      </c>
      <c r="H15" s="23">
        <v>0</v>
      </c>
      <c r="I15" s="33">
        <f t="shared" si="2"/>
        <v>0</v>
      </c>
    </row>
    <row r="16" spans="2:9" ht="20.25" customHeight="1" x14ac:dyDescent="0.25">
      <c r="B16" s="26"/>
      <c r="C16" s="27" t="s">
        <v>16</v>
      </c>
      <c r="D16" s="23">
        <v>45029000.030000001</v>
      </c>
      <c r="E16" s="31">
        <v>61833163.939999998</v>
      </c>
      <c r="F16" s="23">
        <f t="shared" si="1"/>
        <v>106862163.97</v>
      </c>
      <c r="G16" s="33">
        <v>106805058.52</v>
      </c>
      <c r="H16" s="23">
        <v>106805058.52</v>
      </c>
      <c r="I16" s="33">
        <f t="shared" si="2"/>
        <v>57105.45000000298</v>
      </c>
    </row>
    <row r="17" spans="2:9" ht="20.25" customHeight="1" x14ac:dyDescent="0.25">
      <c r="B17" s="48" t="s">
        <v>17</v>
      </c>
      <c r="C17" s="49"/>
      <c r="D17" s="22">
        <f>SUM(D18:D26)</f>
        <v>581154428.15999997</v>
      </c>
      <c r="E17" s="30">
        <f t="shared" ref="E17:H17" si="3">SUM(E18:E26)</f>
        <v>-49656151.660000004</v>
      </c>
      <c r="F17" s="22">
        <f>SUM(F18:F26)</f>
        <v>531498276.49999994</v>
      </c>
      <c r="G17" s="30">
        <f t="shared" si="3"/>
        <v>508068177.13</v>
      </c>
      <c r="H17" s="22">
        <f t="shared" si="3"/>
        <v>482448070.09999996</v>
      </c>
      <c r="I17" s="30">
        <f>SUM(I18:I26)</f>
        <v>23430099.370000012</v>
      </c>
    </row>
    <row r="18" spans="2:9" ht="31.5" x14ac:dyDescent="0.25">
      <c r="B18" s="26"/>
      <c r="C18" s="27" t="s">
        <v>18</v>
      </c>
      <c r="D18" s="23">
        <v>22108417.449999999</v>
      </c>
      <c r="E18" s="31">
        <v>-839509.93</v>
      </c>
      <c r="F18" s="23">
        <f>SUM(D18+E18)</f>
        <v>21268907.52</v>
      </c>
      <c r="G18" s="33">
        <v>20704850.199999999</v>
      </c>
      <c r="H18" s="23">
        <v>19648301.530000001</v>
      </c>
      <c r="I18" s="33">
        <f>F18-G18</f>
        <v>564057.3200000003</v>
      </c>
    </row>
    <row r="19" spans="2:9" ht="20.25" customHeight="1" x14ac:dyDescent="0.25">
      <c r="B19" s="26"/>
      <c r="C19" s="27" t="s">
        <v>19</v>
      </c>
      <c r="D19" s="23">
        <v>12243250</v>
      </c>
      <c r="E19" s="31">
        <v>-508746.65</v>
      </c>
      <c r="F19" s="23">
        <f t="shared" ref="F19:F26" si="4">SUM(D19+E19)</f>
        <v>11734503.35</v>
      </c>
      <c r="G19" s="33">
        <v>8443457.6400000006</v>
      </c>
      <c r="H19" s="23">
        <v>8443457.6400000006</v>
      </c>
      <c r="I19" s="33">
        <f t="shared" ref="I19:I26" si="5">F19-G19</f>
        <v>3291045.709999999</v>
      </c>
    </row>
    <row r="20" spans="2:9" ht="31.5" x14ac:dyDescent="0.25">
      <c r="B20" s="26"/>
      <c r="C20" s="27" t="s">
        <v>20</v>
      </c>
      <c r="D20" s="25">
        <v>30000</v>
      </c>
      <c r="E20" s="31">
        <v>-14996</v>
      </c>
      <c r="F20" s="23">
        <f t="shared" si="4"/>
        <v>15004</v>
      </c>
      <c r="G20" s="33">
        <v>0</v>
      </c>
      <c r="H20" s="23">
        <v>0</v>
      </c>
      <c r="I20" s="33">
        <f t="shared" si="5"/>
        <v>15004</v>
      </c>
    </row>
    <row r="21" spans="2:9" ht="20.25" customHeight="1" x14ac:dyDescent="0.25">
      <c r="B21" s="26"/>
      <c r="C21" s="27" t="s">
        <v>21</v>
      </c>
      <c r="D21" s="24">
        <v>72356804.480000004</v>
      </c>
      <c r="E21" s="32">
        <v>19784840.129999999</v>
      </c>
      <c r="F21" s="23">
        <f t="shared" si="4"/>
        <v>92141644.609999999</v>
      </c>
      <c r="G21" s="33">
        <v>89054432.459999993</v>
      </c>
      <c r="H21" s="23">
        <v>89054432.459999993</v>
      </c>
      <c r="I21" s="33">
        <f t="shared" si="5"/>
        <v>3087212.150000006</v>
      </c>
    </row>
    <row r="22" spans="2:9" ht="20.25" customHeight="1" x14ac:dyDescent="0.25">
      <c r="B22" s="26"/>
      <c r="C22" s="27" t="s">
        <v>22</v>
      </c>
      <c r="D22" s="23">
        <v>19553314.030000001</v>
      </c>
      <c r="E22" s="32">
        <v>-7767902.5499999998</v>
      </c>
      <c r="F22" s="23">
        <f t="shared" si="4"/>
        <v>11785411.48</v>
      </c>
      <c r="G22" s="35">
        <v>11413352.060000001</v>
      </c>
      <c r="H22" s="25">
        <v>11369736.060000001</v>
      </c>
      <c r="I22" s="33">
        <f t="shared" si="5"/>
        <v>372059.41999999993</v>
      </c>
    </row>
    <row r="23" spans="2:9" ht="20.25" customHeight="1" x14ac:dyDescent="0.25">
      <c r="B23" s="26"/>
      <c r="C23" s="27" t="s">
        <v>23</v>
      </c>
      <c r="D23" s="23">
        <v>288617500</v>
      </c>
      <c r="E23" s="31">
        <v>1323055.26</v>
      </c>
      <c r="F23" s="23">
        <f t="shared" si="4"/>
        <v>289940555.25999999</v>
      </c>
      <c r="G23" s="33">
        <v>277296390.38999999</v>
      </c>
      <c r="H23" s="23">
        <v>274321550.58999997</v>
      </c>
      <c r="I23" s="33">
        <f t="shared" si="5"/>
        <v>12644164.870000005</v>
      </c>
    </row>
    <row r="24" spans="2:9" ht="31.5" x14ac:dyDescent="0.25">
      <c r="B24" s="26"/>
      <c r="C24" s="27" t="s">
        <v>24</v>
      </c>
      <c r="D24" s="23">
        <v>52647385.530000001</v>
      </c>
      <c r="E24" s="31">
        <v>1280819.29</v>
      </c>
      <c r="F24" s="23">
        <f t="shared" si="4"/>
        <v>53928204.82</v>
      </c>
      <c r="G24" s="33">
        <v>53726028.259999998</v>
      </c>
      <c r="H24" s="23">
        <v>32445396.629999999</v>
      </c>
      <c r="I24" s="33">
        <f t="shared" si="5"/>
        <v>202176.56000000238</v>
      </c>
    </row>
    <row r="25" spans="2:9" ht="20.25" customHeight="1" x14ac:dyDescent="0.25">
      <c r="B25" s="26"/>
      <c r="C25" s="27" t="s">
        <v>25</v>
      </c>
      <c r="D25" s="23">
        <v>3612000</v>
      </c>
      <c r="E25" s="31">
        <v>564323.93999999994</v>
      </c>
      <c r="F25" s="23">
        <f t="shared" si="4"/>
        <v>4176323.94</v>
      </c>
      <c r="G25" s="33">
        <v>4176321.45</v>
      </c>
      <c r="H25" s="23">
        <v>4176321.45</v>
      </c>
      <c r="I25" s="33">
        <f t="shared" si="5"/>
        <v>2.4899999997578561</v>
      </c>
    </row>
    <row r="26" spans="2:9" ht="20.25" customHeight="1" x14ac:dyDescent="0.25">
      <c r="B26" s="26"/>
      <c r="C26" s="27" t="s">
        <v>26</v>
      </c>
      <c r="D26" s="23">
        <v>109985756.67</v>
      </c>
      <c r="E26" s="31">
        <v>-63478035.149999999</v>
      </c>
      <c r="F26" s="23">
        <f t="shared" si="4"/>
        <v>46507721.520000003</v>
      </c>
      <c r="G26" s="33">
        <v>43253344.670000002</v>
      </c>
      <c r="H26" s="23">
        <v>42988873.740000002</v>
      </c>
      <c r="I26" s="33">
        <f t="shared" si="5"/>
        <v>3254376.8500000015</v>
      </c>
    </row>
    <row r="27" spans="2:9" ht="20.25" customHeight="1" x14ac:dyDescent="0.25">
      <c r="B27" s="48" t="s">
        <v>27</v>
      </c>
      <c r="C27" s="49"/>
      <c r="D27" s="22">
        <f>SUM(D28:D36)</f>
        <v>1101281175.1999998</v>
      </c>
      <c r="E27" s="30">
        <f t="shared" ref="E27:H27" si="6">SUM(E28:E36)</f>
        <v>194970107.88</v>
      </c>
      <c r="F27" s="22">
        <f>SUM(F28:F36)</f>
        <v>1296251283.0800002</v>
      </c>
      <c r="G27" s="30">
        <f t="shared" si="6"/>
        <v>1229035274.24</v>
      </c>
      <c r="H27" s="22">
        <f t="shared" si="6"/>
        <v>1203238849.8299999</v>
      </c>
      <c r="I27" s="30">
        <f>SUM(I28:I36)</f>
        <v>67216008.839999989</v>
      </c>
    </row>
    <row r="28" spans="2:9" ht="20.25" customHeight="1" x14ac:dyDescent="0.25">
      <c r="B28" s="26"/>
      <c r="C28" s="27" t="s">
        <v>28</v>
      </c>
      <c r="D28" s="23">
        <v>285618445</v>
      </c>
      <c r="E28" s="31">
        <v>-32628520.969999999</v>
      </c>
      <c r="F28" s="23">
        <f>SUM(D28+E28)</f>
        <v>252989924.03</v>
      </c>
      <c r="G28" s="33">
        <v>250807092.12</v>
      </c>
      <c r="H28" s="23">
        <v>250806243.13</v>
      </c>
      <c r="I28" s="33">
        <f>F28-G28</f>
        <v>2182831.9099999964</v>
      </c>
    </row>
    <row r="29" spans="2:9" ht="20.25" customHeight="1" x14ac:dyDescent="0.25">
      <c r="B29" s="26"/>
      <c r="C29" s="27" t="s">
        <v>29</v>
      </c>
      <c r="D29" s="23">
        <v>55267482.229999997</v>
      </c>
      <c r="E29" s="31">
        <v>104976744.67</v>
      </c>
      <c r="F29" s="23">
        <f t="shared" ref="F29:F36" si="7">SUM(D29+E29)</f>
        <v>160244226.90000001</v>
      </c>
      <c r="G29" s="33">
        <v>156902644.06999999</v>
      </c>
      <c r="H29" s="23">
        <v>153808125.28</v>
      </c>
      <c r="I29" s="33">
        <f t="shared" ref="I29:I36" si="8">F29-G29</f>
        <v>3341582.8300000131</v>
      </c>
    </row>
    <row r="30" spans="2:9" ht="31.5" x14ac:dyDescent="0.25">
      <c r="B30" s="26"/>
      <c r="C30" s="27" t="s">
        <v>30</v>
      </c>
      <c r="D30" s="23">
        <v>228006958.47999999</v>
      </c>
      <c r="E30" s="31">
        <v>-53294625.420000002</v>
      </c>
      <c r="F30" s="23">
        <f t="shared" si="7"/>
        <v>174712333.06</v>
      </c>
      <c r="G30" s="33">
        <v>157809412.81999999</v>
      </c>
      <c r="H30" s="23">
        <v>156959728.84</v>
      </c>
      <c r="I30" s="33">
        <f t="shared" si="8"/>
        <v>16902920.24000001</v>
      </c>
    </row>
    <row r="31" spans="2:9" ht="20.25" customHeight="1" x14ac:dyDescent="0.25">
      <c r="B31" s="66"/>
      <c r="C31" s="67" t="s">
        <v>31</v>
      </c>
      <c r="D31" s="63">
        <v>130522500</v>
      </c>
      <c r="E31" s="68">
        <v>-18662104.09</v>
      </c>
      <c r="F31" s="63">
        <f t="shared" si="7"/>
        <v>111860395.91</v>
      </c>
      <c r="G31" s="62">
        <v>110105075.70999999</v>
      </c>
      <c r="H31" s="63">
        <v>110086920.63</v>
      </c>
      <c r="I31" s="62">
        <f t="shared" si="8"/>
        <v>1755320.200000003</v>
      </c>
    </row>
    <row r="32" spans="2:9" ht="31.5" x14ac:dyDescent="0.25">
      <c r="B32" s="69"/>
      <c r="C32" s="70" t="s">
        <v>32</v>
      </c>
      <c r="D32" s="65">
        <v>306550660.31999999</v>
      </c>
      <c r="E32" s="71">
        <v>50500499.07</v>
      </c>
      <c r="F32" s="65">
        <f t="shared" si="7"/>
        <v>357051159.38999999</v>
      </c>
      <c r="G32" s="64">
        <v>321598160.43000001</v>
      </c>
      <c r="H32" s="65">
        <v>301680427.79000002</v>
      </c>
      <c r="I32" s="64">
        <f t="shared" si="8"/>
        <v>35452998.959999979</v>
      </c>
    </row>
    <row r="33" spans="2:9" ht="20.25" customHeight="1" x14ac:dyDescent="0.25">
      <c r="B33" s="26"/>
      <c r="C33" s="27" t="s">
        <v>33</v>
      </c>
      <c r="D33" s="23">
        <v>40380029.170000002</v>
      </c>
      <c r="E33" s="31">
        <v>11778726.4</v>
      </c>
      <c r="F33" s="23">
        <f t="shared" si="7"/>
        <v>52158755.57</v>
      </c>
      <c r="G33" s="33">
        <v>51126343.719999999</v>
      </c>
      <c r="H33" s="23">
        <v>51126343.719999999</v>
      </c>
      <c r="I33" s="33">
        <f t="shared" si="8"/>
        <v>1032411.8500000015</v>
      </c>
    </row>
    <row r="34" spans="2:9" ht="20.25" customHeight="1" x14ac:dyDescent="0.25">
      <c r="B34" s="26"/>
      <c r="C34" s="27" t="s">
        <v>34</v>
      </c>
      <c r="D34" s="23">
        <v>1538500</v>
      </c>
      <c r="E34" s="31">
        <v>-75421.62</v>
      </c>
      <c r="F34" s="23">
        <f t="shared" si="7"/>
        <v>1463078.38</v>
      </c>
      <c r="G34" s="33">
        <v>975244.04</v>
      </c>
      <c r="H34" s="23">
        <v>975244.04</v>
      </c>
      <c r="I34" s="33">
        <f t="shared" si="8"/>
        <v>487834.33999999985</v>
      </c>
    </row>
    <row r="35" spans="2:9" ht="20.25" customHeight="1" x14ac:dyDescent="0.25">
      <c r="B35" s="26"/>
      <c r="C35" s="27" t="s">
        <v>35</v>
      </c>
      <c r="D35" s="23">
        <v>34145600</v>
      </c>
      <c r="E35" s="31">
        <v>26197386.899999999</v>
      </c>
      <c r="F35" s="23">
        <f t="shared" si="7"/>
        <v>60342986.899999999</v>
      </c>
      <c r="G35" s="33">
        <v>57662510.57</v>
      </c>
      <c r="H35" s="23">
        <v>56338790.619999997</v>
      </c>
      <c r="I35" s="33">
        <f t="shared" si="8"/>
        <v>2680476.3299999982</v>
      </c>
    </row>
    <row r="36" spans="2:9" ht="20.25" customHeight="1" x14ac:dyDescent="0.25">
      <c r="B36" s="26"/>
      <c r="C36" s="27" t="s">
        <v>36</v>
      </c>
      <c r="D36" s="23">
        <v>19251000</v>
      </c>
      <c r="E36" s="31">
        <v>106177422.94</v>
      </c>
      <c r="F36" s="23">
        <f t="shared" si="7"/>
        <v>125428422.94</v>
      </c>
      <c r="G36" s="33">
        <v>122048790.76000001</v>
      </c>
      <c r="H36" s="23">
        <v>121457025.78</v>
      </c>
      <c r="I36" s="33">
        <f t="shared" si="8"/>
        <v>3379632.1799999923</v>
      </c>
    </row>
    <row r="37" spans="2:9" ht="20.25" customHeight="1" x14ac:dyDescent="0.25">
      <c r="B37" s="48" t="s">
        <v>37</v>
      </c>
      <c r="C37" s="49"/>
      <c r="D37" s="22">
        <f>SUM(D38:D46)</f>
        <v>1305605580.5699999</v>
      </c>
      <c r="E37" s="30">
        <f t="shared" ref="E37:I37" si="9">SUM(E38:E46)</f>
        <v>411374802.41000009</v>
      </c>
      <c r="F37" s="22">
        <f>SUM(F38:F46)</f>
        <v>1716980382.9800003</v>
      </c>
      <c r="G37" s="30">
        <f t="shared" si="9"/>
        <v>1710294357.3199999</v>
      </c>
      <c r="H37" s="22">
        <f t="shared" si="9"/>
        <v>1705441809.24</v>
      </c>
      <c r="I37" s="30">
        <f t="shared" si="9"/>
        <v>6686025.6599999908</v>
      </c>
    </row>
    <row r="38" spans="2:9" ht="20.25" customHeight="1" x14ac:dyDescent="0.25">
      <c r="B38" s="26"/>
      <c r="C38" s="27" t="s">
        <v>38</v>
      </c>
      <c r="D38" s="23">
        <v>31550000</v>
      </c>
      <c r="E38" s="31">
        <v>27122048.549999997</v>
      </c>
      <c r="F38" s="23">
        <f>SUM(D38+E38)</f>
        <v>58672048.549999997</v>
      </c>
      <c r="G38" s="33">
        <v>58672048.549999997</v>
      </c>
      <c r="H38" s="23">
        <v>58672048.549999997</v>
      </c>
      <c r="I38" s="33">
        <f>F38-G38</f>
        <v>0</v>
      </c>
    </row>
    <row r="39" spans="2:9" ht="20.25" customHeight="1" x14ac:dyDescent="0.25">
      <c r="B39" s="26"/>
      <c r="C39" s="27" t="s">
        <v>39</v>
      </c>
      <c r="D39" s="23">
        <v>987000000</v>
      </c>
      <c r="E39" s="31">
        <v>287765189.22000003</v>
      </c>
      <c r="F39" s="23">
        <f t="shared" ref="F39:F46" si="10">SUM(D39+E39)</f>
        <v>1274765189.22</v>
      </c>
      <c r="G39" s="33">
        <v>1274765189.22</v>
      </c>
      <c r="H39" s="23">
        <v>1271415800</v>
      </c>
      <c r="I39" s="33">
        <f t="shared" ref="I39:I46" si="11">F39-G39</f>
        <v>0</v>
      </c>
    </row>
    <row r="40" spans="2:9" ht="20.25" customHeight="1" x14ac:dyDescent="0.25">
      <c r="B40" s="26"/>
      <c r="C40" s="27" t="s">
        <v>40</v>
      </c>
      <c r="D40" s="23">
        <v>24000000</v>
      </c>
      <c r="E40" s="31">
        <v>2104813.2200000002</v>
      </c>
      <c r="F40" s="23">
        <f t="shared" si="10"/>
        <v>26104813.219999999</v>
      </c>
      <c r="G40" s="33">
        <v>25796637.920000002</v>
      </c>
      <c r="H40" s="23">
        <v>25796637.920000002</v>
      </c>
      <c r="I40" s="33">
        <f t="shared" si="11"/>
        <v>308175.29999999702</v>
      </c>
    </row>
    <row r="41" spans="2:9" ht="20.25" customHeight="1" x14ac:dyDescent="0.25">
      <c r="B41" s="26"/>
      <c r="C41" s="27" t="s">
        <v>41</v>
      </c>
      <c r="D41" s="23">
        <v>155893080</v>
      </c>
      <c r="E41" s="31">
        <v>71040872.180000007</v>
      </c>
      <c r="F41" s="23">
        <f t="shared" si="10"/>
        <v>226933952.18000001</v>
      </c>
      <c r="G41" s="33">
        <v>222667193.31</v>
      </c>
      <c r="H41" s="23">
        <v>221164034.44999999</v>
      </c>
      <c r="I41" s="33">
        <f t="shared" si="11"/>
        <v>4266758.8700000048</v>
      </c>
    </row>
    <row r="42" spans="2:9" ht="20.25" customHeight="1" x14ac:dyDescent="0.25">
      <c r="B42" s="26"/>
      <c r="C42" s="27" t="s">
        <v>42</v>
      </c>
      <c r="D42" s="23">
        <v>0</v>
      </c>
      <c r="E42" s="33">
        <v>0</v>
      </c>
      <c r="F42" s="23">
        <f t="shared" si="10"/>
        <v>0</v>
      </c>
      <c r="G42" s="33">
        <v>0</v>
      </c>
      <c r="H42" s="23">
        <v>0</v>
      </c>
      <c r="I42" s="33">
        <f t="shared" si="11"/>
        <v>0</v>
      </c>
    </row>
    <row r="43" spans="2:9" ht="31.5" x14ac:dyDescent="0.25">
      <c r="B43" s="26"/>
      <c r="C43" s="27" t="s">
        <v>43</v>
      </c>
      <c r="D43" s="23">
        <v>0</v>
      </c>
      <c r="E43" s="31">
        <v>8198984.8799999999</v>
      </c>
      <c r="F43" s="23">
        <f t="shared" si="10"/>
        <v>8198984.8799999999</v>
      </c>
      <c r="G43" s="33">
        <v>8198984.8700000001</v>
      </c>
      <c r="H43" s="23">
        <v>8198984.8700000001</v>
      </c>
      <c r="I43" s="33">
        <f t="shared" si="11"/>
        <v>9.9999997764825821E-3</v>
      </c>
    </row>
    <row r="44" spans="2:9" ht="20.25" customHeight="1" x14ac:dyDescent="0.25">
      <c r="B44" s="26"/>
      <c r="C44" s="27" t="s">
        <v>44</v>
      </c>
      <c r="D44" s="23">
        <v>0</v>
      </c>
      <c r="E44" s="31">
        <v>0</v>
      </c>
      <c r="F44" s="23">
        <f t="shared" si="10"/>
        <v>0</v>
      </c>
      <c r="G44" s="33">
        <v>0</v>
      </c>
      <c r="H44" s="23">
        <v>0</v>
      </c>
      <c r="I44" s="33">
        <f t="shared" si="11"/>
        <v>0</v>
      </c>
    </row>
    <row r="45" spans="2:9" ht="20.25" customHeight="1" x14ac:dyDescent="0.25">
      <c r="B45" s="26"/>
      <c r="C45" s="27" t="s">
        <v>45</v>
      </c>
      <c r="D45" s="23">
        <v>107162500.56999999</v>
      </c>
      <c r="E45" s="31">
        <v>15142894.359999999</v>
      </c>
      <c r="F45" s="23">
        <f t="shared" si="10"/>
        <v>122305394.92999999</v>
      </c>
      <c r="G45" s="33">
        <v>120194303.45</v>
      </c>
      <c r="H45" s="23">
        <v>120194303.45</v>
      </c>
      <c r="I45" s="33">
        <f t="shared" si="11"/>
        <v>2111091.4799999893</v>
      </c>
    </row>
    <row r="46" spans="2:9" ht="20.25" customHeight="1" x14ac:dyDescent="0.25">
      <c r="B46" s="26"/>
      <c r="C46" s="27" t="s">
        <v>46</v>
      </c>
      <c r="D46" s="23">
        <v>0</v>
      </c>
      <c r="E46" s="31">
        <v>0</v>
      </c>
      <c r="F46" s="23">
        <f t="shared" si="10"/>
        <v>0</v>
      </c>
      <c r="G46" s="33">
        <v>0</v>
      </c>
      <c r="H46" s="23">
        <v>0</v>
      </c>
      <c r="I46" s="33">
        <f t="shared" si="11"/>
        <v>0</v>
      </c>
    </row>
    <row r="47" spans="2:9" ht="20.25" customHeight="1" x14ac:dyDescent="0.25">
      <c r="B47" s="48" t="s">
        <v>47</v>
      </c>
      <c r="C47" s="49"/>
      <c r="D47" s="22">
        <f>SUM(D48:D56)</f>
        <v>127302443.22</v>
      </c>
      <c r="E47" s="30">
        <f t="shared" ref="E47:I47" si="12">SUM(E48:E56)</f>
        <v>242249368.57000002</v>
      </c>
      <c r="F47" s="22">
        <f>SUM(F48:F56)</f>
        <v>369551811.79000002</v>
      </c>
      <c r="G47" s="30">
        <f t="shared" si="12"/>
        <v>293462744</v>
      </c>
      <c r="H47" s="22">
        <f t="shared" si="12"/>
        <v>284603826.31</v>
      </c>
      <c r="I47" s="30">
        <f t="shared" si="12"/>
        <v>76089067.790000036</v>
      </c>
    </row>
    <row r="48" spans="2:9" ht="20.25" customHeight="1" x14ac:dyDescent="0.25">
      <c r="B48" s="26"/>
      <c r="C48" s="27" t="s">
        <v>48</v>
      </c>
      <c r="D48" s="23">
        <v>29299007</v>
      </c>
      <c r="E48" s="31">
        <v>34138985.490000002</v>
      </c>
      <c r="F48" s="23">
        <f>SUM(D48+E48)</f>
        <v>63437992.490000002</v>
      </c>
      <c r="G48" s="33">
        <v>62230418.280000001</v>
      </c>
      <c r="H48" s="23">
        <v>54378163.439999998</v>
      </c>
      <c r="I48" s="33">
        <f>F48-G48</f>
        <v>1207574.2100000009</v>
      </c>
    </row>
    <row r="49" spans="2:9" ht="20.25" customHeight="1" x14ac:dyDescent="0.25">
      <c r="B49" s="26"/>
      <c r="C49" s="27" t="s">
        <v>49</v>
      </c>
      <c r="D49" s="23">
        <v>2224066.1800000002</v>
      </c>
      <c r="E49" s="31">
        <v>-49823.93</v>
      </c>
      <c r="F49" s="23">
        <f t="shared" ref="F49:F56" si="13">SUM(D49+E49)</f>
        <v>2174242.25</v>
      </c>
      <c r="G49" s="33">
        <v>2124024.41</v>
      </c>
      <c r="H49" s="23">
        <v>2124024.41</v>
      </c>
      <c r="I49" s="33">
        <f t="shared" ref="I49:I56" si="14">F49-G49</f>
        <v>50217.839999999851</v>
      </c>
    </row>
    <row r="50" spans="2:9" ht="20.25" customHeight="1" x14ac:dyDescent="0.25">
      <c r="B50" s="26"/>
      <c r="C50" s="27" t="s">
        <v>50</v>
      </c>
      <c r="D50" s="23">
        <v>640000</v>
      </c>
      <c r="E50" s="31">
        <v>-348229.16</v>
      </c>
      <c r="F50" s="23">
        <f t="shared" si="13"/>
        <v>291770.84000000003</v>
      </c>
      <c r="G50" s="33">
        <v>291209.24</v>
      </c>
      <c r="H50" s="23">
        <v>291209.24</v>
      </c>
      <c r="I50" s="33">
        <f t="shared" si="14"/>
        <v>561.60000000003492</v>
      </c>
    </row>
    <row r="51" spans="2:9" ht="20.25" customHeight="1" x14ac:dyDescent="0.25">
      <c r="B51" s="26"/>
      <c r="C51" s="27" t="s">
        <v>51</v>
      </c>
      <c r="D51" s="23">
        <v>18224896.960000001</v>
      </c>
      <c r="E51" s="32">
        <v>232026799.90000001</v>
      </c>
      <c r="F51" s="23">
        <f t="shared" si="13"/>
        <v>250251696.86000001</v>
      </c>
      <c r="G51" s="33">
        <v>178144933.19999999</v>
      </c>
      <c r="H51" s="23">
        <v>178144933.19999999</v>
      </c>
      <c r="I51" s="33">
        <f t="shared" si="14"/>
        <v>72106763.660000026</v>
      </c>
    </row>
    <row r="52" spans="2:9" ht="20.25" customHeight="1" x14ac:dyDescent="0.25">
      <c r="B52" s="26"/>
      <c r="C52" s="27" t="s">
        <v>52</v>
      </c>
      <c r="D52" s="23">
        <v>18000000</v>
      </c>
      <c r="E52" s="31">
        <v>-241580</v>
      </c>
      <c r="F52" s="23">
        <f t="shared" si="13"/>
        <v>17758420</v>
      </c>
      <c r="G52" s="33">
        <v>17757533.75</v>
      </c>
      <c r="H52" s="23">
        <v>17757533.75</v>
      </c>
      <c r="I52" s="33">
        <f t="shared" si="14"/>
        <v>886.25</v>
      </c>
    </row>
    <row r="53" spans="2:9" ht="20.25" customHeight="1" x14ac:dyDescent="0.25">
      <c r="B53" s="26"/>
      <c r="C53" s="27" t="s">
        <v>53</v>
      </c>
      <c r="D53" s="23">
        <v>43985873.079999998</v>
      </c>
      <c r="E53" s="31">
        <v>-12123365.039999999</v>
      </c>
      <c r="F53" s="23">
        <f t="shared" si="13"/>
        <v>31862508.039999999</v>
      </c>
      <c r="G53" s="33">
        <v>29139447.809999999</v>
      </c>
      <c r="H53" s="23">
        <v>28687728.960000001</v>
      </c>
      <c r="I53" s="33">
        <f t="shared" si="14"/>
        <v>2723060.2300000004</v>
      </c>
    </row>
    <row r="54" spans="2:9" ht="20.25" customHeight="1" x14ac:dyDescent="0.25">
      <c r="B54" s="26"/>
      <c r="C54" s="27" t="s">
        <v>54</v>
      </c>
      <c r="D54" s="23">
        <v>400000</v>
      </c>
      <c r="E54" s="31">
        <v>-400000</v>
      </c>
      <c r="F54" s="23">
        <f t="shared" si="13"/>
        <v>0</v>
      </c>
      <c r="G54" s="33">
        <v>0</v>
      </c>
      <c r="H54" s="23">
        <v>0</v>
      </c>
      <c r="I54" s="33">
        <f t="shared" si="14"/>
        <v>0</v>
      </c>
    </row>
    <row r="55" spans="2:9" ht="20.25" customHeight="1" x14ac:dyDescent="0.25">
      <c r="B55" s="26"/>
      <c r="C55" s="27" t="s">
        <v>55</v>
      </c>
      <c r="D55" s="23">
        <v>300100</v>
      </c>
      <c r="E55" s="31">
        <v>-300100</v>
      </c>
      <c r="F55" s="23">
        <f t="shared" si="13"/>
        <v>0</v>
      </c>
      <c r="G55" s="33">
        <v>0</v>
      </c>
      <c r="H55" s="23">
        <v>0</v>
      </c>
      <c r="I55" s="33">
        <f t="shared" si="14"/>
        <v>0</v>
      </c>
    </row>
    <row r="56" spans="2:9" ht="20.25" customHeight="1" x14ac:dyDescent="0.25">
      <c r="B56" s="26"/>
      <c r="C56" s="27" t="s">
        <v>56</v>
      </c>
      <c r="D56" s="23">
        <v>14228500</v>
      </c>
      <c r="E56" s="31">
        <v>-10453318.689999999</v>
      </c>
      <c r="F56" s="23">
        <f t="shared" si="13"/>
        <v>3775181.3100000005</v>
      </c>
      <c r="G56" s="33">
        <v>3775177.31</v>
      </c>
      <c r="H56" s="23">
        <v>3220233.31</v>
      </c>
      <c r="I56" s="33">
        <f t="shared" si="14"/>
        <v>4.0000000004656613</v>
      </c>
    </row>
    <row r="57" spans="2:9" ht="20.25" customHeight="1" x14ac:dyDescent="0.25">
      <c r="B57" s="48" t="s">
        <v>57</v>
      </c>
      <c r="C57" s="49"/>
      <c r="D57" s="22">
        <f>SUM(D58:D60)</f>
        <v>723600000</v>
      </c>
      <c r="E57" s="30">
        <f t="shared" ref="E57:I57" si="15">SUM(E58:E60)</f>
        <v>601791466.03999996</v>
      </c>
      <c r="F57" s="22">
        <f>SUM(F58:F60)</f>
        <v>1325391466.04</v>
      </c>
      <c r="G57" s="30">
        <f t="shared" si="15"/>
        <v>1050915765.9</v>
      </c>
      <c r="H57" s="22">
        <f t="shared" si="15"/>
        <v>986218284.11000001</v>
      </c>
      <c r="I57" s="30">
        <f t="shared" si="15"/>
        <v>274475700.13999993</v>
      </c>
    </row>
    <row r="58" spans="2:9" ht="20.25" customHeight="1" x14ac:dyDescent="0.25">
      <c r="B58" s="26"/>
      <c r="C58" s="27" t="s">
        <v>58</v>
      </c>
      <c r="D58" s="23">
        <v>723600000</v>
      </c>
      <c r="E58" s="31">
        <v>565596722.10000002</v>
      </c>
      <c r="F58" s="23">
        <f>D58+E58</f>
        <v>1289196722.0999999</v>
      </c>
      <c r="G58" s="33">
        <v>1020386871.77</v>
      </c>
      <c r="H58" s="23">
        <v>956902755.51999998</v>
      </c>
      <c r="I58" s="33">
        <f>F58-G58</f>
        <v>268809850.32999992</v>
      </c>
    </row>
    <row r="59" spans="2:9" ht="20.25" customHeight="1" x14ac:dyDescent="0.25">
      <c r="B59" s="26"/>
      <c r="C59" s="27" t="s">
        <v>59</v>
      </c>
      <c r="D59" s="23">
        <v>0</v>
      </c>
      <c r="E59" s="31">
        <v>36194743.939999998</v>
      </c>
      <c r="F59" s="23">
        <f>D59+E59</f>
        <v>36194743.939999998</v>
      </c>
      <c r="G59" s="33">
        <v>30528894.129999999</v>
      </c>
      <c r="H59" s="23">
        <v>29315528.59</v>
      </c>
      <c r="I59" s="33">
        <f t="shared" ref="I59:I60" si="16">F59-G59</f>
        <v>5665849.8099999987</v>
      </c>
    </row>
    <row r="60" spans="2:9" ht="20.25" customHeight="1" x14ac:dyDescent="0.25">
      <c r="B60" s="26"/>
      <c r="C60" s="27" t="s">
        <v>60</v>
      </c>
      <c r="D60" s="23">
        <v>0</v>
      </c>
      <c r="E60" s="31">
        <v>0</v>
      </c>
      <c r="F60" s="23">
        <f t="shared" ref="F60" si="17">D60+E60</f>
        <v>0</v>
      </c>
      <c r="G60" s="33">
        <v>0</v>
      </c>
      <c r="H60" s="23">
        <v>0</v>
      </c>
      <c r="I60" s="33">
        <f t="shared" si="16"/>
        <v>0</v>
      </c>
    </row>
    <row r="61" spans="2:9" ht="20.25" customHeight="1" x14ac:dyDescent="0.25">
      <c r="B61" s="48" t="s">
        <v>61</v>
      </c>
      <c r="C61" s="49"/>
      <c r="D61" s="22">
        <f>SUM(D62:D68)</f>
        <v>1000000</v>
      </c>
      <c r="E61" s="30">
        <f t="shared" ref="E61:I61" si="18">SUM(E62:E68)</f>
        <v>0</v>
      </c>
      <c r="F61" s="22">
        <f>SUM(F62:F68)</f>
        <v>1000000</v>
      </c>
      <c r="G61" s="30">
        <f t="shared" si="18"/>
        <v>0</v>
      </c>
      <c r="H61" s="22">
        <f t="shared" si="18"/>
        <v>0</v>
      </c>
      <c r="I61" s="30">
        <f t="shared" si="18"/>
        <v>1000000</v>
      </c>
    </row>
    <row r="62" spans="2:9" ht="20.25" customHeight="1" x14ac:dyDescent="0.25">
      <c r="B62" s="26"/>
      <c r="C62" s="27" t="s">
        <v>62</v>
      </c>
      <c r="D62" s="23">
        <v>0</v>
      </c>
      <c r="E62" s="31">
        <v>0</v>
      </c>
      <c r="F62" s="23">
        <f t="shared" ref="F62:F67" si="19">SUM(D62+E62)</f>
        <v>0</v>
      </c>
      <c r="G62" s="33">
        <v>0</v>
      </c>
      <c r="H62" s="23">
        <v>0</v>
      </c>
      <c r="I62" s="33">
        <f>F62-G62</f>
        <v>0</v>
      </c>
    </row>
    <row r="63" spans="2:9" ht="20.25" customHeight="1" x14ac:dyDescent="0.25">
      <c r="B63" s="66"/>
      <c r="C63" s="67" t="s">
        <v>63</v>
      </c>
      <c r="D63" s="63">
        <v>0</v>
      </c>
      <c r="E63" s="68">
        <v>0</v>
      </c>
      <c r="F63" s="63">
        <f t="shared" si="19"/>
        <v>0</v>
      </c>
      <c r="G63" s="62">
        <v>0</v>
      </c>
      <c r="H63" s="63">
        <v>0</v>
      </c>
      <c r="I63" s="62">
        <f t="shared" ref="I63:I68" si="20">F63-G63</f>
        <v>0</v>
      </c>
    </row>
    <row r="64" spans="2:9" ht="20.25" customHeight="1" x14ac:dyDescent="0.25">
      <c r="B64" s="69"/>
      <c r="C64" s="70" t="s">
        <v>64</v>
      </c>
      <c r="D64" s="65">
        <v>0</v>
      </c>
      <c r="E64" s="71">
        <v>0</v>
      </c>
      <c r="F64" s="65">
        <f t="shared" si="19"/>
        <v>0</v>
      </c>
      <c r="G64" s="64">
        <v>0</v>
      </c>
      <c r="H64" s="65">
        <v>0</v>
      </c>
      <c r="I64" s="64">
        <f t="shared" si="20"/>
        <v>0</v>
      </c>
    </row>
    <row r="65" spans="2:9" ht="20.25" customHeight="1" x14ac:dyDescent="0.25">
      <c r="B65" s="26"/>
      <c r="C65" s="27" t="s">
        <v>65</v>
      </c>
      <c r="D65" s="23">
        <v>0</v>
      </c>
      <c r="E65" s="31">
        <v>0</v>
      </c>
      <c r="F65" s="23">
        <f t="shared" si="19"/>
        <v>0</v>
      </c>
      <c r="G65" s="33">
        <v>0</v>
      </c>
      <c r="H65" s="23">
        <v>0</v>
      </c>
      <c r="I65" s="33">
        <f t="shared" si="20"/>
        <v>0</v>
      </c>
    </row>
    <row r="66" spans="2:9" ht="31.5" x14ac:dyDescent="0.25">
      <c r="B66" s="26"/>
      <c r="C66" s="27" t="s">
        <v>66</v>
      </c>
      <c r="D66" s="23">
        <v>0</v>
      </c>
      <c r="E66" s="31">
        <v>0</v>
      </c>
      <c r="F66" s="23">
        <f t="shared" si="19"/>
        <v>0</v>
      </c>
      <c r="G66" s="33">
        <v>0</v>
      </c>
      <c r="H66" s="23">
        <v>0</v>
      </c>
      <c r="I66" s="33">
        <f t="shared" si="20"/>
        <v>0</v>
      </c>
    </row>
    <row r="67" spans="2:9" ht="20.25" customHeight="1" x14ac:dyDescent="0.25">
      <c r="B67" s="26"/>
      <c r="C67" s="27" t="s">
        <v>67</v>
      </c>
      <c r="D67" s="23">
        <v>0</v>
      </c>
      <c r="E67" s="31">
        <v>0</v>
      </c>
      <c r="F67" s="23">
        <f t="shared" si="19"/>
        <v>0</v>
      </c>
      <c r="G67" s="33">
        <v>0</v>
      </c>
      <c r="H67" s="23">
        <v>0</v>
      </c>
      <c r="I67" s="33">
        <f t="shared" si="20"/>
        <v>0</v>
      </c>
    </row>
    <row r="68" spans="2:9" ht="31.5" x14ac:dyDescent="0.25">
      <c r="B68" s="26"/>
      <c r="C68" s="27" t="s">
        <v>68</v>
      </c>
      <c r="D68" s="23">
        <v>1000000</v>
      </c>
      <c r="E68" s="31">
        <v>0</v>
      </c>
      <c r="F68" s="23">
        <v>1000000</v>
      </c>
      <c r="G68" s="33">
        <v>0</v>
      </c>
      <c r="H68" s="23">
        <v>0</v>
      </c>
      <c r="I68" s="33">
        <f t="shared" si="20"/>
        <v>1000000</v>
      </c>
    </row>
    <row r="69" spans="2:9" ht="20.25" customHeight="1" x14ac:dyDescent="0.25">
      <c r="B69" s="48" t="s">
        <v>69</v>
      </c>
      <c r="C69" s="49"/>
      <c r="D69" s="22">
        <v>0</v>
      </c>
      <c r="E69" s="34">
        <v>0</v>
      </c>
      <c r="F69" s="22">
        <v>0</v>
      </c>
      <c r="G69" s="30">
        <v>0</v>
      </c>
      <c r="H69" s="22">
        <v>0</v>
      </c>
      <c r="I69" s="30">
        <f t="shared" ref="I69:I72" si="21">SUM(F69-G69)</f>
        <v>0</v>
      </c>
    </row>
    <row r="70" spans="2:9" ht="20.25" customHeight="1" x14ac:dyDescent="0.25">
      <c r="B70" s="26"/>
      <c r="C70" s="27" t="s">
        <v>70</v>
      </c>
      <c r="D70" s="23">
        <v>0</v>
      </c>
      <c r="E70" s="31">
        <v>0</v>
      </c>
      <c r="F70" s="23">
        <v>0</v>
      </c>
      <c r="G70" s="33">
        <v>0</v>
      </c>
      <c r="H70" s="23">
        <v>0</v>
      </c>
      <c r="I70" s="33">
        <f t="shared" si="21"/>
        <v>0</v>
      </c>
    </row>
    <row r="71" spans="2:9" ht="20.25" customHeight="1" x14ac:dyDescent="0.25">
      <c r="B71" s="26"/>
      <c r="C71" s="27" t="s">
        <v>71</v>
      </c>
      <c r="D71" s="23">
        <v>0</v>
      </c>
      <c r="E71" s="31">
        <v>0</v>
      </c>
      <c r="F71" s="23">
        <v>0</v>
      </c>
      <c r="G71" s="33">
        <v>0</v>
      </c>
      <c r="H71" s="23">
        <v>0</v>
      </c>
      <c r="I71" s="33">
        <f t="shared" si="21"/>
        <v>0</v>
      </c>
    </row>
    <row r="72" spans="2:9" ht="20.25" customHeight="1" x14ac:dyDescent="0.25">
      <c r="B72" s="26"/>
      <c r="C72" s="27" t="s">
        <v>72</v>
      </c>
      <c r="D72" s="23">
        <v>0</v>
      </c>
      <c r="E72" s="31">
        <v>0</v>
      </c>
      <c r="F72" s="23">
        <v>0</v>
      </c>
      <c r="G72" s="33">
        <v>0</v>
      </c>
      <c r="H72" s="23">
        <v>0</v>
      </c>
      <c r="I72" s="33">
        <f t="shared" si="21"/>
        <v>0</v>
      </c>
    </row>
    <row r="73" spans="2:9" ht="20.25" customHeight="1" x14ac:dyDescent="0.25">
      <c r="B73" s="48" t="s">
        <v>73</v>
      </c>
      <c r="C73" s="49"/>
      <c r="D73" s="22">
        <f>SUM(D74:D80)</f>
        <v>146401421.24000001</v>
      </c>
      <c r="E73" s="30">
        <f t="shared" ref="E73:I73" si="22">SUM(E74:E80)</f>
        <v>21335518.829999998</v>
      </c>
      <c r="F73" s="22">
        <f>SUM(F74:F80)</f>
        <v>167736940.07000002</v>
      </c>
      <c r="G73" s="30">
        <f t="shared" si="22"/>
        <v>166839265.18999997</v>
      </c>
      <c r="H73" s="22">
        <f t="shared" si="22"/>
        <v>166607265.18999997</v>
      </c>
      <c r="I73" s="30">
        <f t="shared" si="22"/>
        <v>897674.88000000129</v>
      </c>
    </row>
    <row r="74" spans="2:9" ht="20.25" customHeight="1" x14ac:dyDescent="0.25">
      <c r="B74" s="26"/>
      <c r="C74" s="27" t="s">
        <v>74</v>
      </c>
      <c r="D74" s="23">
        <v>73636563.939999998</v>
      </c>
      <c r="E74" s="31">
        <v>0</v>
      </c>
      <c r="F74" s="23">
        <f>SUM(D74+E74)</f>
        <v>73636563.939999998</v>
      </c>
      <c r="G74" s="33">
        <v>72947137.989999995</v>
      </c>
      <c r="H74" s="23">
        <v>72947137.989999995</v>
      </c>
      <c r="I74" s="33">
        <f>F74-G74</f>
        <v>689425.95000000298</v>
      </c>
    </row>
    <row r="75" spans="2:9" ht="20.25" customHeight="1" x14ac:dyDescent="0.25">
      <c r="B75" s="26"/>
      <c r="C75" s="27" t="s">
        <v>75</v>
      </c>
      <c r="D75" s="23">
        <v>69134857.299999997</v>
      </c>
      <c r="E75" s="31">
        <v>23068107.309999999</v>
      </c>
      <c r="F75" s="23">
        <f t="shared" ref="F75:F80" si="23">SUM(D75+E75)</f>
        <v>92202964.609999999</v>
      </c>
      <c r="G75" s="33">
        <v>92001229.280000001</v>
      </c>
      <c r="H75" s="23">
        <v>92001229.280000001</v>
      </c>
      <c r="I75" s="33">
        <f t="shared" ref="I75:I80" si="24">F75-G75</f>
        <v>201735.32999999821</v>
      </c>
    </row>
    <row r="76" spans="2:9" ht="20.25" customHeight="1" x14ac:dyDescent="0.25">
      <c r="B76" s="26"/>
      <c r="C76" s="27" t="s">
        <v>76</v>
      </c>
      <c r="D76" s="23">
        <v>0</v>
      </c>
      <c r="E76" s="31">
        <v>0</v>
      </c>
      <c r="F76" s="23">
        <f t="shared" si="23"/>
        <v>0</v>
      </c>
      <c r="G76" s="33">
        <v>0</v>
      </c>
      <c r="H76" s="23">
        <v>0</v>
      </c>
      <c r="I76" s="33">
        <f t="shared" si="24"/>
        <v>0</v>
      </c>
    </row>
    <row r="77" spans="2:9" ht="20.25" customHeight="1" x14ac:dyDescent="0.25">
      <c r="B77" s="26"/>
      <c r="C77" s="27" t="s">
        <v>77</v>
      </c>
      <c r="D77" s="23">
        <v>1630000</v>
      </c>
      <c r="E77" s="31">
        <v>-358819.2</v>
      </c>
      <c r="F77" s="23">
        <f t="shared" si="23"/>
        <v>1271180.8</v>
      </c>
      <c r="G77" s="33">
        <v>1264667.2</v>
      </c>
      <c r="H77" s="23">
        <v>1032667.2</v>
      </c>
      <c r="I77" s="33">
        <f t="shared" si="24"/>
        <v>6513.6000000000931</v>
      </c>
    </row>
    <row r="78" spans="2:9" ht="20.25" customHeight="1" x14ac:dyDescent="0.25">
      <c r="B78" s="26"/>
      <c r="C78" s="27" t="s">
        <v>78</v>
      </c>
      <c r="D78" s="23">
        <v>2000000</v>
      </c>
      <c r="E78" s="31">
        <v>-2000000</v>
      </c>
      <c r="F78" s="23">
        <f t="shared" si="23"/>
        <v>0</v>
      </c>
      <c r="G78" s="33">
        <v>0</v>
      </c>
      <c r="H78" s="23">
        <v>0</v>
      </c>
      <c r="I78" s="33">
        <f t="shared" si="24"/>
        <v>0</v>
      </c>
    </row>
    <row r="79" spans="2:9" ht="20.25" customHeight="1" x14ac:dyDescent="0.25">
      <c r="B79" s="26"/>
      <c r="C79" s="27" t="s">
        <v>79</v>
      </c>
      <c r="D79" s="23">
        <v>0</v>
      </c>
      <c r="E79" s="31">
        <v>0</v>
      </c>
      <c r="F79" s="23">
        <f t="shared" si="23"/>
        <v>0</v>
      </c>
      <c r="G79" s="33">
        <v>0</v>
      </c>
      <c r="H79" s="23">
        <v>0</v>
      </c>
      <c r="I79" s="33">
        <f t="shared" si="24"/>
        <v>0</v>
      </c>
    </row>
    <row r="80" spans="2:9" ht="20.25" customHeight="1" x14ac:dyDescent="0.25">
      <c r="B80" s="26"/>
      <c r="C80" s="27" t="s">
        <v>80</v>
      </c>
      <c r="D80" s="23">
        <v>0</v>
      </c>
      <c r="E80" s="31">
        <v>626230.72</v>
      </c>
      <c r="F80" s="23">
        <f t="shared" si="23"/>
        <v>626230.72</v>
      </c>
      <c r="G80" s="33">
        <v>626230.72</v>
      </c>
      <c r="H80" s="23">
        <v>626230.72</v>
      </c>
      <c r="I80" s="33">
        <f t="shared" si="24"/>
        <v>0</v>
      </c>
    </row>
    <row r="81" spans="2:10" ht="20.25" customHeight="1" x14ac:dyDescent="0.25">
      <c r="B81" s="44" t="s">
        <v>81</v>
      </c>
      <c r="C81" s="45"/>
      <c r="D81" s="38">
        <f>SUM(D9+D17+D27+D37+D47+D57+D61+D69+D73)</f>
        <v>7971345547</v>
      </c>
      <c r="E81" s="17">
        <f t="shared" ref="E81:H81" si="25">SUM(E9+E17+E27+E37+E47+E57+E61+E69+E73)</f>
        <v>1333165111.99</v>
      </c>
      <c r="F81" s="38">
        <f>SUM(F9+F17+F27+F37+F47+F57+F61+F69+F73)</f>
        <v>9304510658.9899998</v>
      </c>
      <c r="G81" s="17">
        <f t="shared" si="25"/>
        <v>8847284678.539999</v>
      </c>
      <c r="H81" s="38">
        <f t="shared" si="25"/>
        <v>8717227199.539999</v>
      </c>
      <c r="I81" s="17">
        <f>SUM(I9+I17+I27+I37+I47+I57+I61+I69+I73)</f>
        <v>457225980.44999993</v>
      </c>
    </row>
    <row r="82" spans="2:10" ht="15" customHeight="1" x14ac:dyDescent="0.25">
      <c r="B82" s="13"/>
      <c r="C82" s="13"/>
      <c r="D82" s="13"/>
      <c r="E82" s="14"/>
      <c r="F82" s="13"/>
      <c r="G82" s="13"/>
      <c r="H82" s="13"/>
      <c r="I82" s="13"/>
      <c r="J82" s="40"/>
    </row>
    <row r="83" spans="2:10" ht="15" customHeight="1" x14ac:dyDescent="0.25">
      <c r="B83" s="13" t="s">
        <v>85</v>
      </c>
      <c r="C83" s="15"/>
      <c r="D83" s="15"/>
      <c r="E83" s="16"/>
      <c r="F83" s="15"/>
      <c r="G83" s="15"/>
      <c r="H83" s="15"/>
      <c r="I83" s="13"/>
      <c r="J83" s="41"/>
    </row>
    <row r="84" spans="2:10" ht="15" customHeight="1" x14ac:dyDescent="0.25">
      <c r="B84" s="13"/>
      <c r="C84" s="15"/>
      <c r="D84" s="15"/>
      <c r="E84" s="16"/>
      <c r="F84" s="15"/>
      <c r="G84" s="15"/>
      <c r="H84" s="15"/>
      <c r="I84" s="13"/>
      <c r="J84" s="41"/>
    </row>
    <row r="85" spans="2:10" ht="15" customHeight="1" x14ac:dyDescent="0.25">
      <c r="B85" s="13"/>
      <c r="C85" s="15"/>
      <c r="D85" s="15"/>
      <c r="E85" s="16"/>
      <c r="F85" s="15"/>
      <c r="G85" s="15"/>
      <c r="H85" s="15"/>
      <c r="I85" s="13"/>
      <c r="J85" s="41"/>
    </row>
    <row r="86" spans="2:10" ht="15" customHeight="1" x14ac:dyDescent="0.25">
      <c r="B86" s="13"/>
      <c r="C86" s="15"/>
      <c r="D86" s="15"/>
      <c r="E86" s="16"/>
      <c r="F86" s="15"/>
      <c r="G86" s="15"/>
      <c r="H86" s="15"/>
      <c r="I86" s="13"/>
      <c r="J86" s="41"/>
    </row>
    <row r="87" spans="2:10" ht="15" customHeight="1" x14ac:dyDescent="0.25">
      <c r="B87" s="13"/>
      <c r="C87" s="15"/>
      <c r="D87" s="15"/>
      <c r="E87" s="16"/>
      <c r="F87" s="15"/>
      <c r="G87" s="15"/>
      <c r="H87" s="15"/>
      <c r="I87" s="13"/>
      <c r="J87" s="41"/>
    </row>
    <row r="88" spans="2:10" ht="15" customHeight="1" x14ac:dyDescent="0.25">
      <c r="B88" s="13"/>
      <c r="C88" s="15"/>
      <c r="D88" s="15"/>
      <c r="E88" s="16"/>
      <c r="F88" s="15"/>
      <c r="G88" s="15"/>
      <c r="H88" s="15"/>
      <c r="I88" s="13"/>
      <c r="J88" s="41"/>
    </row>
    <row r="89" spans="2:10" ht="15" customHeight="1" x14ac:dyDescent="0.25">
      <c r="B89" s="13"/>
      <c r="C89" s="15"/>
      <c r="D89" s="15"/>
      <c r="E89" s="16"/>
      <c r="F89" s="15"/>
      <c r="G89" s="15"/>
      <c r="H89" s="15"/>
      <c r="I89" s="13"/>
      <c r="J89" s="41"/>
    </row>
    <row r="90" spans="2:10" ht="15" customHeight="1" x14ac:dyDescent="0.25">
      <c r="B90" s="13"/>
      <c r="C90" s="15"/>
      <c r="D90" s="15"/>
      <c r="E90" s="16"/>
      <c r="F90" s="15"/>
      <c r="G90" s="15"/>
      <c r="H90" s="15"/>
      <c r="I90" s="13"/>
      <c r="J90" s="41"/>
    </row>
    <row r="91" spans="2:10" ht="15" customHeight="1" x14ac:dyDescent="0.25">
      <c r="B91" s="13"/>
      <c r="C91" s="15"/>
      <c r="D91" s="15"/>
      <c r="E91" s="16"/>
      <c r="F91" s="15"/>
      <c r="G91" s="15"/>
      <c r="H91" s="15"/>
      <c r="I91" s="13"/>
      <c r="J91" s="41"/>
    </row>
    <row r="92" spans="2:10" ht="15" customHeight="1" x14ac:dyDescent="0.25">
      <c r="B92" s="13"/>
      <c r="C92" s="15"/>
      <c r="D92" s="15"/>
      <c r="E92" s="16"/>
      <c r="F92" s="15"/>
      <c r="G92" s="15"/>
      <c r="H92" s="15"/>
      <c r="I92" s="13"/>
      <c r="J92" s="41"/>
    </row>
    <row r="93" spans="2:10" ht="15" customHeight="1" x14ac:dyDescent="0.25">
      <c r="B93" s="13"/>
      <c r="C93" s="15"/>
      <c r="D93" s="15"/>
      <c r="E93" s="16"/>
      <c r="F93" s="15"/>
      <c r="G93" s="15"/>
      <c r="H93" s="15"/>
      <c r="I93" s="13"/>
      <c r="J93" s="41"/>
    </row>
    <row r="94" spans="2:10" ht="15" customHeight="1" x14ac:dyDescent="0.25">
      <c r="B94" s="13"/>
      <c r="C94" s="42" t="s">
        <v>87</v>
      </c>
      <c r="E94" s="42"/>
      <c r="F94" s="42"/>
      <c r="G94" s="42" t="s">
        <v>88</v>
      </c>
      <c r="I94" s="13"/>
      <c r="J94" s="41"/>
    </row>
    <row r="95" spans="2:10" ht="15" customHeight="1" x14ac:dyDescent="0.25">
      <c r="B95" s="13"/>
      <c r="C95" s="43" t="s">
        <v>89</v>
      </c>
      <c r="E95" s="43"/>
      <c r="F95" s="43"/>
      <c r="G95" s="43" t="s">
        <v>90</v>
      </c>
      <c r="I95" s="13"/>
      <c r="J95" s="41"/>
    </row>
    <row r="96" spans="2:10" ht="15" customHeight="1" x14ac:dyDescent="0.25">
      <c r="B96" s="13"/>
      <c r="C96" s="15"/>
      <c r="D96" s="15"/>
      <c r="E96" s="16"/>
      <c r="F96" s="15"/>
      <c r="G96" s="15"/>
      <c r="H96" s="15"/>
      <c r="I96" s="13"/>
      <c r="J96" s="41"/>
    </row>
    <row r="97" spans="3:9" ht="15" customHeight="1" x14ac:dyDescent="0.25">
      <c r="C97" s="1"/>
      <c r="D97" s="2"/>
      <c r="E97" s="6"/>
      <c r="F97" s="8"/>
      <c r="G97" s="8"/>
      <c r="H97" s="8"/>
    </row>
    <row r="98" spans="3:9" ht="15" hidden="1" customHeight="1" x14ac:dyDescent="0.25">
      <c r="C98" s="1"/>
      <c r="D98" s="2"/>
      <c r="E98" s="6"/>
      <c r="F98" s="7"/>
      <c r="G98" s="7"/>
      <c r="H98" s="7"/>
      <c r="I98" s="3"/>
    </row>
    <row r="99" spans="3:9" ht="15" hidden="1" customHeight="1" x14ac:dyDescent="0.25">
      <c r="C99" s="4"/>
      <c r="D99" s="4"/>
      <c r="E99" s="6"/>
      <c r="F99" s="4"/>
      <c r="G99" s="4"/>
      <c r="H99" s="4"/>
    </row>
    <row r="100" spans="3:9" ht="15" hidden="1" customHeight="1" x14ac:dyDescent="0.25">
      <c r="C100" s="4"/>
      <c r="D100" s="4"/>
      <c r="E100" s="6"/>
      <c r="F100" s="4"/>
      <c r="G100" s="4"/>
      <c r="H100" s="4"/>
    </row>
    <row r="101" spans="3:9" ht="15" hidden="1" customHeight="1" x14ac:dyDescent="0.25">
      <c r="C101" s="4"/>
      <c r="D101" s="4"/>
      <c r="E101" s="6"/>
      <c r="F101" s="4"/>
      <c r="G101" s="4"/>
      <c r="H101" s="4"/>
    </row>
    <row r="102" spans="3:9" hidden="1" x14ac:dyDescent="0.25"/>
    <row r="103" spans="3:9" hidden="1" x14ac:dyDescent="0.25"/>
    <row r="104" spans="3:9" hidden="1" x14ac:dyDescent="0.25"/>
    <row r="105" spans="3:9" hidden="1" x14ac:dyDescent="0.25"/>
    <row r="106" spans="3:9" hidden="1" x14ac:dyDescent="0.25"/>
    <row r="107" spans="3:9" hidden="1" x14ac:dyDescent="0.25"/>
    <row r="108" spans="3:9" hidden="1" x14ac:dyDescent="0.25"/>
  </sheetData>
  <mergeCells count="16">
    <mergeCell ref="B2:I2"/>
    <mergeCell ref="B3:I3"/>
    <mergeCell ref="B4:I4"/>
    <mergeCell ref="D6:H6"/>
    <mergeCell ref="I6:I7"/>
    <mergeCell ref="B6:C8"/>
    <mergeCell ref="B81:C81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G17:I17 I47 I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</vt:lpstr>
      <vt:lpstr>EAE!Área_de_impresión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revision/>
  <cp:lastPrinted>2023-01-25T15:31:57Z</cp:lastPrinted>
  <dcterms:created xsi:type="dcterms:W3CDTF">2014-09-04T16:46:21Z</dcterms:created>
  <dcterms:modified xsi:type="dcterms:W3CDTF">2023-01-25T15:32:21Z</dcterms:modified>
</cp:coreProperties>
</file>