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UEP-UPCOP\53 - 26.Jul-2024 PP04 Lomas del Centinela CC San Miguel E01.F02\"/>
    </mc:Choice>
  </mc:AlternateContent>
  <xr:revisionPtr revIDLastSave="0" documentId="13_ncr:1_{0B4011BE-573E-43B3-BB12-F5E5A3C242A4}"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CATÁLOGO!$A$14:$G$1099</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CATÁLOGO!$A$1:$G$1096</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92" i="3" l="1"/>
  <c r="B1080" i="3" l="1"/>
  <c r="A1080" i="3"/>
  <c r="G887" i="3" l="1"/>
  <c r="G1080" i="3" s="1"/>
  <c r="B1083" i="3" l="1"/>
  <c r="A1083" i="3"/>
  <c r="B1082" i="3"/>
  <c r="A1082" i="3"/>
  <c r="G903" i="3" l="1"/>
  <c r="G1082" i="3" s="1"/>
  <c r="G937" i="3"/>
  <c r="G1083" i="3" s="1"/>
  <c r="G902" i="3" l="1"/>
  <c r="B1091" i="3" l="1"/>
  <c r="A1091" i="3"/>
  <c r="B1090" i="3"/>
  <c r="A1090" i="3"/>
  <c r="B1089" i="3"/>
  <c r="A1089" i="3"/>
  <c r="B1088" i="3"/>
  <c r="A1088" i="3"/>
  <c r="B1087" i="3"/>
  <c r="A1087" i="3"/>
  <c r="B1086" i="3"/>
  <c r="A1086" i="3"/>
  <c r="B1085" i="3"/>
  <c r="A1085" i="3"/>
  <c r="B1084" i="3"/>
  <c r="A1084" i="3"/>
  <c r="B1081" i="3"/>
  <c r="A1081" i="3"/>
  <c r="B1079" i="3"/>
  <c r="A1079" i="3"/>
  <c r="B1078" i="3"/>
  <c r="A1078" i="3"/>
  <c r="B1077" i="3"/>
  <c r="A1077" i="3"/>
  <c r="B1076" i="3"/>
  <c r="A1076" i="3"/>
  <c r="B1075" i="3"/>
  <c r="A1075" i="3"/>
  <c r="B1074" i="3"/>
  <c r="A1074" i="3"/>
  <c r="B1073" i="3"/>
  <c r="A1073" i="3"/>
  <c r="B1072" i="3"/>
  <c r="A1072" i="3"/>
  <c r="B1071" i="3"/>
  <c r="A1071" i="3"/>
  <c r="B1070" i="3"/>
  <c r="A1070" i="3"/>
  <c r="B1069" i="3"/>
  <c r="A1069" i="3"/>
  <c r="B1068" i="3"/>
  <c r="A1068" i="3"/>
  <c r="B1067" i="3"/>
  <c r="A1067" i="3"/>
  <c r="B1066" i="3"/>
  <c r="A1066" i="3"/>
  <c r="B1065" i="3"/>
  <c r="A1065" i="3"/>
  <c r="B1064" i="3"/>
  <c r="A1064" i="3"/>
  <c r="B1063" i="3"/>
  <c r="A1063" i="3"/>
  <c r="B1062" i="3"/>
  <c r="A1062" i="3"/>
  <c r="B1061" i="3"/>
  <c r="A1061" i="3"/>
  <c r="B1060" i="3"/>
  <c r="A1060" i="3"/>
  <c r="B1059" i="3"/>
  <c r="A1059" i="3"/>
  <c r="B1058" i="3"/>
  <c r="A1058" i="3"/>
  <c r="B1057" i="3"/>
  <c r="A1057" i="3"/>
  <c r="B1056" i="3"/>
  <c r="A1056" i="3"/>
  <c r="B1055" i="3"/>
  <c r="A1055" i="3"/>
  <c r="B1054" i="3"/>
  <c r="A1054" i="3"/>
  <c r="B1053" i="3"/>
  <c r="A1053" i="3"/>
  <c r="B1052" i="3"/>
  <c r="A1052" i="3"/>
  <c r="B1051" i="3"/>
  <c r="A1051" i="3"/>
  <c r="B1050" i="3"/>
  <c r="A1050" i="3"/>
  <c r="B1049" i="3"/>
  <c r="A1049" i="3"/>
  <c r="B1048" i="3"/>
  <c r="A1048" i="3"/>
  <c r="B1047" i="3"/>
  <c r="A1047" i="3"/>
  <c r="B1046" i="3"/>
  <c r="A1046" i="3"/>
  <c r="B1045" i="3"/>
  <c r="A1045" i="3"/>
  <c r="B1044" i="3"/>
  <c r="A1044" i="3"/>
  <c r="B1043" i="3"/>
  <c r="A1043" i="3"/>
  <c r="B1042" i="3"/>
  <c r="A1042" i="3"/>
  <c r="B1041" i="3"/>
  <c r="A1041" i="3"/>
  <c r="B1040" i="3"/>
  <c r="A1040" i="3"/>
  <c r="B1039" i="3"/>
  <c r="A1039" i="3"/>
  <c r="B1038" i="3"/>
  <c r="A1038" i="3"/>
  <c r="B1037" i="3"/>
  <c r="A1037" i="3"/>
  <c r="B1036" i="3"/>
  <c r="A1036" i="3"/>
  <c r="B1035" i="3"/>
  <c r="A1035" i="3"/>
  <c r="B1034" i="3"/>
  <c r="A1034" i="3"/>
  <c r="B1033" i="3"/>
  <c r="A1033" i="3"/>
  <c r="B1032" i="3"/>
  <c r="A1032" i="3"/>
  <c r="B1031" i="3"/>
  <c r="A1031" i="3"/>
  <c r="B1030" i="3"/>
  <c r="A1030" i="3"/>
  <c r="B1029" i="3"/>
  <c r="A1029" i="3"/>
  <c r="B1028" i="3"/>
  <c r="A1028" i="3"/>
  <c r="B1027" i="3"/>
  <c r="A1027" i="3"/>
  <c r="B1026" i="3"/>
  <c r="A1026" i="3"/>
  <c r="B1025" i="3"/>
  <c r="A1025" i="3"/>
  <c r="B1024" i="3"/>
  <c r="A1024" i="3"/>
  <c r="B1023" i="3"/>
  <c r="A1023" i="3"/>
  <c r="B1022" i="3"/>
  <c r="A1022" i="3"/>
  <c r="B1021" i="3"/>
  <c r="A1021" i="3"/>
  <c r="B1020" i="3"/>
  <c r="A1020" i="3"/>
  <c r="B1019" i="3"/>
  <c r="A1019" i="3"/>
  <c r="B1018" i="3"/>
  <c r="A1018" i="3"/>
  <c r="B1017" i="3"/>
  <c r="A1017" i="3"/>
  <c r="B1016" i="3"/>
  <c r="A1016" i="3"/>
  <c r="B1015" i="3"/>
  <c r="A1015" i="3"/>
  <c r="B1014" i="3"/>
  <c r="A1014" i="3"/>
  <c r="B1013" i="3"/>
  <c r="A1013" i="3"/>
  <c r="B1012" i="3"/>
  <c r="A1012" i="3"/>
  <c r="B1011" i="3"/>
  <c r="A1011" i="3"/>
  <c r="B1010" i="3"/>
  <c r="A1010" i="3"/>
  <c r="B1009" i="3"/>
  <c r="A1009" i="3"/>
  <c r="B1008" i="3"/>
  <c r="A1008" i="3"/>
  <c r="B1006" i="3"/>
  <c r="B1007" i="3"/>
  <c r="A1007" i="3"/>
  <c r="A1006" i="3"/>
  <c r="B1005" i="3"/>
  <c r="A1005" i="3"/>
  <c r="B1004" i="3"/>
  <c r="A1004" i="3"/>
  <c r="B1003" i="3"/>
  <c r="A1003" i="3"/>
  <c r="B1002" i="3"/>
  <c r="A1002" i="3"/>
  <c r="B1001" i="3"/>
  <c r="A1001" i="3"/>
  <c r="B1000" i="3"/>
  <c r="A1000" i="3"/>
  <c r="B999" i="3"/>
  <c r="A999" i="3"/>
  <c r="B998" i="3"/>
  <c r="A998" i="3"/>
  <c r="B997" i="3"/>
  <c r="A997" i="3"/>
  <c r="B996" i="3"/>
  <c r="A996" i="3"/>
  <c r="B995" i="3"/>
  <c r="A995" i="3"/>
  <c r="B994" i="3"/>
  <c r="A994" i="3"/>
  <c r="G807" i="3" l="1"/>
  <c r="G1073" i="3" s="1"/>
  <c r="G809" i="3" l="1"/>
  <c r="G777" i="3"/>
  <c r="G1068" i="3" s="1"/>
  <c r="G1074" i="3" l="1"/>
  <c r="G803" i="3"/>
  <c r="G748" i="3" l="1"/>
  <c r="G1066" i="3" s="1"/>
  <c r="G798" i="3"/>
  <c r="G1071" i="3" s="1"/>
  <c r="G1072" i="3"/>
  <c r="G867" i="3"/>
  <c r="G1078" i="3" s="1"/>
  <c r="G877" i="3"/>
  <c r="G1079" i="3" s="1"/>
  <c r="G712" i="3"/>
  <c r="G200" i="3"/>
  <c r="G1018" i="3" s="1"/>
  <c r="G1060" i="3" l="1"/>
  <c r="G866" i="3"/>
  <c r="G1077" i="3" s="1"/>
  <c r="G337" i="3" l="1"/>
  <c r="G1028" i="3" s="1"/>
  <c r="G320" i="3" l="1"/>
  <c r="G1026" i="3" s="1"/>
  <c r="G309" i="3"/>
  <c r="G1025" i="3" s="1"/>
  <c r="G324" i="3"/>
  <c r="G1027" i="3" s="1"/>
  <c r="G290" i="3"/>
  <c r="G1024" i="3" s="1"/>
  <c r="G99" i="3"/>
  <c r="G73" i="3" l="1"/>
  <c r="G1001" i="3" s="1"/>
  <c r="G289" i="3"/>
  <c r="G1023" i="3" s="1"/>
  <c r="G94" i="3"/>
  <c r="G1005" i="3" s="1"/>
  <c r="G114" i="3"/>
  <c r="G1009" i="3" s="1"/>
  <c r="G89" i="3"/>
  <c r="G1004" i="3" s="1"/>
  <c r="G164" i="3"/>
  <c r="G1015" i="3" s="1"/>
  <c r="G1007" i="3"/>
  <c r="G17" i="3"/>
  <c r="G103" i="3"/>
  <c r="G1008" i="3" s="1"/>
  <c r="G995" i="3" l="1"/>
  <c r="G98" i="3"/>
  <c r="G1006" i="3" s="1"/>
  <c r="G988" i="3" l="1"/>
  <c r="G1091" i="3" s="1"/>
  <c r="G709" i="3"/>
  <c r="G1058" i="3" s="1"/>
  <c r="G477" i="3"/>
  <c r="G1036" i="3" s="1"/>
  <c r="G982" i="3" l="1"/>
  <c r="G1090" i="3" s="1"/>
  <c r="G975" i="3"/>
  <c r="G1089" i="3" s="1"/>
  <c r="G967" i="3"/>
  <c r="G1088" i="3" s="1"/>
  <c r="G673" i="3"/>
  <c r="G454" i="3"/>
  <c r="G1034" i="3" s="1"/>
  <c r="G395" i="3"/>
  <c r="G1031" i="3" s="1"/>
  <c r="G438" i="3"/>
  <c r="G1033" i="3" s="1"/>
  <c r="G460" i="3"/>
  <c r="G1035" i="3" s="1"/>
  <c r="G420" i="3"/>
  <c r="G1032" i="3" s="1"/>
  <c r="G385" i="3"/>
  <c r="G1029" i="3" s="1"/>
  <c r="G1057" i="3" l="1"/>
  <c r="G966" i="3"/>
  <c r="G1087" i="3" s="1"/>
  <c r="G394" i="3"/>
  <c r="G1030" i="3" s="1"/>
  <c r="G728" i="3" l="1"/>
  <c r="G1063" i="3" s="1"/>
  <c r="G604" i="3"/>
  <c r="G632" i="3"/>
  <c r="G620" i="3"/>
  <c r="G611" i="3"/>
  <c r="G598" i="3"/>
  <c r="G1048" i="3" s="1"/>
  <c r="G626" i="3"/>
  <c r="G1053" i="3" s="1"/>
  <c r="G735" i="3"/>
  <c r="G1064" i="3" s="1"/>
  <c r="G718" i="3"/>
  <c r="G1062" i="3" s="1"/>
  <c r="G1052" i="3"/>
  <c r="G742" i="3"/>
  <c r="G1065" i="3" s="1"/>
  <c r="G1051" i="3"/>
  <c r="G1054" i="3" l="1"/>
  <c r="G1049" i="3"/>
  <c r="G717" i="3"/>
  <c r="G610" i="3"/>
  <c r="G1061" i="3" l="1"/>
  <c r="G1050" i="3"/>
  <c r="G592" i="3" l="1"/>
  <c r="G1047" i="3" s="1"/>
  <c r="G583" i="3" l="1"/>
  <c r="G582" i="3" l="1"/>
  <c r="G1045" i="3" s="1"/>
  <c r="G1046" i="3"/>
  <c r="G951" i="3" l="1"/>
  <c r="G1085" i="3" s="1"/>
  <c r="G276" i="3"/>
  <c r="G1022" i="3" s="1"/>
  <c r="G195" i="3"/>
  <c r="G1017" i="3" s="1"/>
  <c r="G949" i="3" l="1"/>
  <c r="G1081" i="3" l="1"/>
  <c r="G1084" i="3"/>
  <c r="G271" i="3"/>
  <c r="G1021" i="3" s="1"/>
  <c r="G638" i="3"/>
  <c r="G1055" i="3" l="1"/>
  <c r="G153" i="3"/>
  <c r="G1012" i="3" s="1"/>
  <c r="G817" i="3" l="1"/>
  <c r="G1075" i="3" s="1"/>
  <c r="G119" i="3"/>
  <c r="G1010" i="3" s="1"/>
  <c r="G155" i="3"/>
  <c r="G1013" i="3" s="1"/>
  <c r="G142" i="3"/>
  <c r="G1011" i="3" s="1"/>
  <c r="G551" i="3" l="1"/>
  <c r="G1043" i="3" s="1"/>
  <c r="G536" i="3"/>
  <c r="G1042" i="3" s="1"/>
  <c r="G652" i="3"/>
  <c r="G169" i="3"/>
  <c r="G954" i="3"/>
  <c r="G1086" i="3" s="1"/>
  <c r="G852" i="3"/>
  <c r="G1076" i="3" s="1"/>
  <c r="G1056" i="3" l="1"/>
  <c r="G163" i="3"/>
  <c r="G1014" i="3" s="1"/>
  <c r="G1016" i="3"/>
  <c r="G563" i="3" l="1"/>
  <c r="G1044" i="3" s="1"/>
  <c r="G782" i="3" l="1"/>
  <c r="G754" i="3"/>
  <c r="G1067" i="3" l="1"/>
  <c r="G781" i="3"/>
  <c r="G1069" i="3" s="1"/>
  <c r="G1070" i="3"/>
  <c r="G532" i="3"/>
  <c r="G1041" i="3" s="1"/>
  <c r="G711" i="3" l="1"/>
  <c r="G1059" i="3" s="1"/>
  <c r="G480" i="3" l="1"/>
  <c r="G1038" i="3" s="1"/>
  <c r="G512" i="3" l="1"/>
  <c r="G511" i="3" l="1"/>
  <c r="G479" i="3" s="1"/>
  <c r="G1037" i="3" s="1"/>
  <c r="G1040" i="3"/>
  <c r="G1039" i="3" l="1"/>
  <c r="G78" i="3" l="1"/>
  <c r="G1002" i="3" s="1"/>
  <c r="G83" i="3"/>
  <c r="G1003" i="3" s="1"/>
  <c r="G68" i="3" l="1"/>
  <c r="G1000" i="3" s="1"/>
  <c r="D249" i="3" l="1"/>
  <c r="G215" i="3" l="1"/>
  <c r="G1019" i="3" s="1"/>
  <c r="G245" i="3"/>
  <c r="G1020" i="3" s="1"/>
  <c r="G51" i="3" l="1"/>
  <c r="G999" i="3" s="1"/>
  <c r="G31" i="3"/>
  <c r="G998" i="3" s="1"/>
  <c r="G23" i="3" l="1"/>
  <c r="G22" i="3" l="1"/>
  <c r="G16" i="3" s="1"/>
  <c r="G997" i="3"/>
  <c r="G994" i="3" l="1"/>
  <c r="G996" i="3"/>
  <c r="G1094" i="3" l="1"/>
  <c r="G1095" i="3" s="1"/>
  <c r="G1096" i="3" s="1"/>
</calcChain>
</file>

<file path=xl/sharedStrings.xml><?xml version="1.0" encoding="utf-8"?>
<sst xmlns="http://schemas.openxmlformats.org/spreadsheetml/2006/main" count="2852" uniqueCount="1694">
  <si>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</si>
  <si>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</si>
  <si>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</si>
  <si>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</si>
  <si>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</si>
  <si>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</si>
  <si>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</si>
  <si>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</si>
  <si>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</si>
  <si>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</si>
  <si>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</si>
  <si>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</si>
  <si>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</si>
  <si>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</si>
  <si>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FECHA DE INICIO:</t>
  </si>
  <si>
    <t>FECHA DE TERMINACIÓN:</t>
  </si>
  <si>
    <t>FECHA DE PRESENTACIÓN:</t>
  </si>
  <si>
    <t>M3</t>
  </si>
  <si>
    <t>M3-KM</t>
  </si>
  <si>
    <t>CATÁLOGO DE CONCEPTOS</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</si>
  <si>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</si>
  <si>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</si>
  <si>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</si>
  <si>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B</t>
  </si>
  <si>
    <t>A</t>
  </si>
  <si>
    <t>EDIFICACIÓN</t>
  </si>
  <si>
    <t>M2</t>
  </si>
  <si>
    <t>A1</t>
  </si>
  <si>
    <t>CIMENTACIÓN</t>
  </si>
  <si>
    <t>ESTRUCTURAL</t>
  </si>
  <si>
    <t>EXCAVACIONES Y RELLENOS</t>
  </si>
  <si>
    <t>TRAZO Y NIVELACIÓN CON EQUIPO TOPOGRÁFICO DEL TERRENO ESTABLECIENDO EJES Y REFERENCIAS Y BANCOS DE NIVEL, INCLUYE: HERRAMIENTA, CRUCETAS, ESTACAS, HILOS, MARCAS Y TRAZOS CON CALHIDRA, EQUIPO Y MANO DE OBRA.</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</si>
  <si>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</si>
  <si>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</si>
  <si>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</si>
  <si>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RELLENO EN CEPAS O MESETAS DE SUELO-CEMENTO, A BASE DE MATERIAL DE BANCO, EN PROPORCIÓN DE 8:1,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</si>
  <si>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PLANTILLA DE 5 CM DE ESPESOR DE CONCRETO HECHO EN OBRA DE F´C=100 KG/CM2, INCLUYE: PREPARACIÓN DE LA SUPERFICIE, NIVELACIÓN, MAESTREADO, COLADO, MANO DE OBRA, EQUIPO Y HERRAMIENTA.</t>
  </si>
  <si>
    <t>SUMINISTRO, HABILITADO Y COLOCACIÓN DE ACERO DE REFUERZO DE FY= 4200 KG/CM2, INCLUYE: MATERIALES, TRASLAPES, SILLETAS, HABILITADO, AMARRES, MANO DE OBRA, EQUIPO Y HERRAMIENTA.</t>
  </si>
  <si>
    <t>KG</t>
  </si>
  <si>
    <t>ESCARIFICACIÓN DEL TERRENO NATURAL DE 20 CM DE ESPESOR POR MEDIOS MECÁNICOS, COMPACTADO CON EQUIPO DE IMPACTO AL 95% ± 2 DE SU P.V.S.M., PRUEBA AASHTO ESTANDAR, CBR DEL 5% MÍNIMO, INCLUYE: AFINE DE LA SUPERFICIE, EXTENDIDO DEL MATERIAL, HOMOGENIZADO, COMPACTADO, MANO DE OBRA, EQUIPO Y HERRAMIENTA.</t>
  </si>
  <si>
    <t>M</t>
  </si>
  <si>
    <t>ÁREA EXTERIOR</t>
  </si>
  <si>
    <t>B1</t>
  </si>
  <si>
    <t>PRELIMINARES</t>
  </si>
  <si>
    <t>PZA</t>
  </si>
  <si>
    <t>SUMINISTRO Y COLOCACIÓN DE SET DE ACCESORIOS PARA CANAL HEXALINE 2.0, DE POLIPROPILENO COLOR NEGRO, COMPUESTO DE 2 TAPAS INICIO-FIN, 1 ELEMENTO MANGUITO PARA SALIDA VERTICAL DN/OD 110, 1 FILTRO ANTI-HOJAS E INSTRUCCIONES DE MONTAJE, PESO: 0,16 KG., MODELO DE ARTICULO 00319287 O SIMILAR, CLASE DE CARGA A15, INCLUYE: HERRAMIENTA, ACARREOS, FIJACIÓN, NIVELACIÓN, PRUEBAS, EQUIPO Y MANO DE OBRA.</t>
  </si>
  <si>
    <t>SUMINISTRO Y COLOCACIÓN DE TAPA DN/OD 110 PP HEXALINE ELABORADA A BASE DE POLIPROPILENO COLOR NEGRO, PARA CANALES HEXALINE, MODELO DE ARTICULO 00319289 O SIMILAR, CLASE DE CARGA A15, INCLUYE: HERRAMIENTA, ACARREOS, FIJACIÓN, NIVELACIÓN, PRUEBAS, EQUIPO Y MANO DE OBRA.</t>
  </si>
  <si>
    <t>SUMINISTRO Y COLOCACIÓN DE CONJUNTO DE CANALETA PLUVIAL PREFABRICADA TIPO CNL HEXALINE 2.0 1000MM H82 A15 NEGRO CON REJA PP MICROGRIP CODIGO 00319310 O SIMILAR, ELABORADA A BASE DE POLIPROPILENO CON REJA TIPO PASARELA DE POLIPROPILENO DE CLASE DE CARGA A15 SEGÚN EN1433 COLOR NEGRO, CON SISTEMA DE FIJACIÓN POR PESTAÑA, CON UNA SECCIÓN INTERIOR DE 46 CM², ÁREA DE ABSORCIÓN DE REJA DE 254CM²/M, LONGITUD TOTAL 1000, ALTURA EXTERIOR 82 MM Y ANCHO EXTERIOR 129 MM, ANCHO INTERIOR NOMINAL 88 MM, PESO: 1,4 KG, INCLUYE: HERRAMIENTA, ACARREOS, FIJACIÓN, NIVELACIÓN, PRUEBAS, EQUIPO Y MANO DE OBRA.</t>
  </si>
  <si>
    <t>CONCRETO HECHO EN OBRA DE F'C= 150 KG/CM2, T.MA. 3/4", R.N., PARA ENCOFRAR CANALETA PLUVIAL, INCLUYE: HERRAMIENTA, ELABORACIÓN DE CONCRETO, ACARREOS, COLADO, VIBRADO, EQUIPO Y MANO DE OBRA.</t>
  </si>
  <si>
    <t>SUMINISTRO Y COLOCACIÓN DE COLADERA ANGULAR, MODELO 4954 O SIMILAR, DE FIERRO COLADO, PARA CONEXIÓN DE TUBO DE 4", CON REJILLAS REMOVIBLES, INCLUYE: HERRAMIENTA, ACARREOS, FIJACIÓN, ELEVACIONES, NIVELADO, AJUSTES, PRUEBAS, MATERIALES Y MANO DE OBRA.</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</si>
  <si>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</si>
  <si>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</si>
  <si>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RELLENO ACOSTILLADO EN CEPAS O MESETAS CON MATERIAL DE BANCO, COMPACTADO MANUALMENTE EN CAPAS NO MAYORES DE 20 CM, INCLUYE: INCORPORACIÓN DE AGUA NECESARIA, MANO DE OBRA, HERRAMIENTAS Y ACARREOS.</t>
  </si>
  <si>
    <t>CAMA DE ARENA AMARILLA PARA APOYO DE TUBERÍAS, INCLUYE: MATERIALES, ACARREOS, MANO DE OBRA, EQUIPO Y HERRAMIENTA.</t>
  </si>
  <si>
    <t>SUMINISTRO E INSTALACIÓN DE MANGA DE EMPOTRAMIENTO DE  P.V.C. DE 6" DE DIÁMETRO, PARA ALCANTARILLADO SANITARIO SERIE 20,  INCLUYE: MATERIAL, ACARREOS, MANO  DE OBRA Y HERRAMIENTA.</t>
  </si>
  <si>
    <t>SUMINISTRO E INSTALACIÓN DE YEE PVC SANITARIO DE 6" DE DIÁMETRO, INCLUYE: HERRAMIENTA, ACARREOS, MATERIAL, EQUIPO Y MANO DE OBRA.</t>
  </si>
  <si>
    <t>SUMINISTRO E INSTALACIÓN DE YEE PVC SANITARIO DE 4" DE DIÁMETRO, INCLUYE: HERRAMIENTA, ACARREOS, MATERIAL, EQUIPO Y MANO DE OBRA.</t>
  </si>
  <si>
    <t>SUMINISTRO E INSTALACIÓN DE CODO PVC SANITARIO DE 6" DE DIÁMETRO (45°- 90°), INCLUYE: HERRAMIENTA, ACARREOS, MATERIAL, EQUIPO Y MANO DE OBRA.</t>
  </si>
  <si>
    <t>SUMINISTRO E INSTALACIÓN DE CODO PVC SANITARIO DE 4" DE DIÁMETRO (45°- 90°), INCLUYE: HERRAMIENTA, ACARREOS, MATERIAL, EQUIPO Y MANO DE OBRA.</t>
  </si>
  <si>
    <t>SUMINISTRO E INSTALACIÓN DE TUBERÍA DE PVC SANITARIO SERIE 20 DE 6" DE DIÁMETRO, INCLUYE: MATERIALES NECESARIOS, EQUIPO, MANO DE OBRA Y PRUEBA HIDROSTÁTICA.</t>
  </si>
  <si>
    <t>SUMINISTRO E INSTALACIÓN DE TUBERÍA DE PVC SANITARIO SERIE 20 DE 4" DE DIÁMETRO, INCLUYE: MATERIALES NECESARIOS, EQUIPO, MANO DE OBRA Y PRUEBA HIDROSTÁTICA.</t>
  </si>
  <si>
    <t>BAJANTES PLUVIALES  DE PVC SANITARIO SERIE 20 DE 4" DE DIÁMETRO, ADOSADO EN MURO, INCLUYE: HERRAMIENTA, CONEXIONES, COPLES, CODOS, MATERIAL, PEGAMENTO, MATERIALES MENORES Y DE FIJACIÓN, ABRAZADERAS, LIMPIEZAS, ACARREOS AL SITIO DE SU COLOCACIÓN, A CUALQUIER ALTURA Y MANO DE OBRA.</t>
  </si>
  <si>
    <t>TRAZO Y NIVELACIÓN PARA LÍNEAS, INCLUYE: EQUIPO DE TOPOGRAFÍA, MATERIALES PARA SEÑALAMIENTO, MANO DE OBRA, EQUIPO Y HERRAMIENTA.</t>
  </si>
  <si>
    <t>INSTALACIÓN PLUVIAL</t>
  </si>
  <si>
    <t>SUMINISTRO E INSTALACIÓN DE MANGA DE EMPOTRAMIENTO DE  P.V.C. DE 6" DE DIÁMETRO SERIE 20,  INCLUYE: MATERIAL, ACARREOS, MANO  DE OBRA Y HERRAMIENTA.</t>
  </si>
  <si>
    <t>SUMINISTRO E INSTALACIÓN DE CODO PVC SANITARIO DE 6" DE DIÁMETRO (45°- 90°), SERIE 20, INCLUYE: HERRAMIENTA, ACARREOS, MATERIAL, EQUIPO Y MANO DE OBRA.</t>
  </si>
  <si>
    <t>SUMINISTRO E INSTALACIÓN DE CODO PVC SANITARIO DE 4" DE DIÁMETRO (45°- 90°), SERIE 20, INCLUYE: HERRAMIENTA, ACARREOS, MATERIAL, EQUIPO Y MANO DE OBRA.</t>
  </si>
  <si>
    <t>SUMINISTRO E INSTALACIÓN DE TUBERÍA DE P.V.C. PARA ALCANTARILLADO DIÁMETRO DE 10" SERIE 20, INCLUYE: HERRAMIENTA, ACARREOS, MATERIALES NECESARIOS, PRUEBA HIDROSTÁTICA, EQUIPO Y MANO DE OBRA.</t>
  </si>
  <si>
    <t>SUMINISTRO E INSTALACIÓN DE TUBERÍA DE P.V.C. PARA ALCANTARILLADO DIÁMETRO DE 8" SERIE 20, INCLUYE: HERRAMIENTA, ACARREOS, MATERIALES NECESARIOS, PRUEBA HIDROSTÁTICA, EQUIPO Y MANO DE OBRA.</t>
  </si>
  <si>
    <t>SUMINISTRO E INSTALACIÓN DE TUBERÍA DE P.V.C. PARA ALCANTARILLADO DIÁMETRO DE 6" SERIE 20, INCLUYE: HERRAMIENTA, ACARREOS, MATERIALES NECESARIOS, PRUEBA HIDROSTÁTICA, EQUIPO Y MANO DE OBRA.</t>
  </si>
  <si>
    <t>SUMINISTRO E INSTALACIÓN DE TUBERÍA DE P.V.C. PARA ALCANTARILLADO DIÁMETRO DE 4" SERIE 20, INCLUYE: MATERIALES NECESARIOS, EQUIPO, MANO DE OBRA Y PRUEBA HIDROSTÁTICA.</t>
  </si>
  <si>
    <t>SUMINISTRO Y COLOCACIÓN DE INTERCEPTORA DE GRASAS CON CANASTILLA PARA SEDIMENTOS SÓLIDOS DE 90 L/MIN Y 36 KG DE CAPACIDAD, MODELO IG-40 O SIMILAR, MEDIDAS DE 816 MM X 557 MM X 538 MM, INCLUYE: HERRAMIENTA, ACARREOS, CONEXIONES, ELEMENTOS DE FIJACIÓN, NIVELADO, AJUSTES, MATERIALES, EQUIPO Y MANO DE OBRA.</t>
  </si>
  <si>
    <t>SUMINISTRO Y COLOCACIÓN DE REJILLA DE PISO EN ACERO INOXIDABLE, MODELO SCHPR-120 O SIMILAR, INCLUYE: HERRAMIENTA, ACARREOS, CONEXIONES, ELEMENTOS DE FIJACIÓN, NIVELADO, AJUSTES, MATERIALES, EQUIPO Y MANO DE OBRA.</t>
  </si>
  <si>
    <t>SUMINISTRO Y COLOCACIÓN DE COLADERA RECTANGULAR DE UNA BOCA, DESAGUE DE CONTORNO RECTANGULAR  PARA INSERTO CERÁMICO, MODELO 35-CHLI HELVEX O SIMILAR, CON MEDIDAS DE 24X20X24 CM, INCLUYE: HERRAMIENTA, ACARREOS, CONEXIONES, EMPAQUES, ELEMENTOS DE FIJACIÓN, NIVELADO, AJUSTES, MATERIALES, EQUIPO Y MANO DE OBRA.</t>
  </si>
  <si>
    <t>SUMINISTRO Y COLOCACIÓN DE COLADERA RECTANGULAR DE REJILLA DE UNA BOCA PARA PISO, MODELO 2714 HELVEX O SIMILAR, CON MEDIDAS DE 32X13X51 CM, INCLUYE: HERRAMIENTA, ACARREOS, CONEXIONES, EMPAQUES, ELEMENTOS DE FIJACIÓN, NIVELADO, AJUSTES, MATERIALES, EQUIPO Y MANO DE OBRA.</t>
  </si>
  <si>
    <t>SUMINISTRO Y COLOCACIÓN DE COLADERA REDONDA DE UNA BOCA PARA PISO CON CAMPANA, MODELO 2514 HELVEX O SIMILAR, CON MEDIDAS DE 35X13X35 CM, INCLUYE: HERRAMIENTA, ACARREOS, CONEXIONES, EMPAQUES, ELEMENTOS DE FIJACIÓN, NIVELADO, AJUSTES, MATERIALES, EQUIPO Y MANO DE OBRA.</t>
  </si>
  <si>
    <t>SUMINISTRO Y COLOCACIÓN DE COLADERA RECTANGULAR DE UNA BOCA, MODELO 24-RHLI O SIMILAR, CON MEDIDAS DE 13.3" DE LARGO X 4.5" DE ANCHO, INCLUYE: HERRAMIENTA, ACARREOS, CONEXIONES, EMPAQUES, ELEMENTOS DE FIJACIÓN, NIVELADO, AJUSTES, MATERIALES, EQUIPO Y MANO DE OBRA.</t>
  </si>
  <si>
    <t>SUMINISTRO Y COLOCACIÓN DE COLADERA REDONDA DE UNA BOCA, MODELO 24  NEGRA HELVEX O SIMILAR, CON MEDIDAS DE 17.8 M DE LARGO X 14.4 CM DE ALTO, INCLUYE: HERRAMIENTA, ACARREOS, CONEXIONES, EMPAQUES, ELEMENTOS DE FIJACIÓN, NIVELADO, AJUSTES, MATERIALES, EQUIPO Y MANO DE OBRA.</t>
  </si>
  <si>
    <t>REGISTRO SANITARIO FORJADO DE 0.70 X 0.50 M Y PROFUNDIDAD PROMEDIO A NIVEL DE ARRASTRE DE 1.20 M A 1.40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86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</si>
  <si>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SUMINISTRO E INSTALACIÓN DE VÁLVULA DE ADMISIÓN DE AIRE MINI-VENT PVC DE 2" CON ROSCA Y ADAPTADOR A PVC, INCLUYE: HERRAMIENTA, CAJA DE ACCESO CON PARRILLA PARA EMPOTRAR EN MURO Y RESGUARDAR VÁLVULA DE AIRE MINI-VENT, ACARREOS, MATERIALES, PRUEBA Y MANO DE OBRA.</t>
  </si>
  <si>
    <t>SUMINISTRO E INSTALACIÓN DE TUBO DE PVC SERIE 20 DE 2" DE DIÁMETRO PARA VENTEO, INCLUYE: HERRAMIENTA, ACARREOS, MATERIALES DE FIJACIÓN, PRUEBA Y MANO DE OBRA.</t>
  </si>
  <si>
    <t>SAL</t>
  </si>
  <si>
    <t>SALIDA SANITARIA A MUEBLE, CONSISTENTE EN TUBERÍA Y CONEXIONES DE PVC DE 2" Y 4" DE DIÁMETRO, INCLUYE: DESPERDICIO DE TUBERÍA, LÍNEA DE VENTILACIÓN (DESFOGUE),  COPLES, CODOS, TEES, YEES, REDUCCIONES, REGISTRO SANITARIO, TAPON REGISTRO UNIDIRECCIONAL, MATERIALES MENORES, FLETES Y ACARREO DE LOS MATERIALES AL SITIO DE SU INSTALACIÓN Y PRUEBAS.</t>
  </si>
  <si>
    <t>INSTALACIÓN SANITARIA</t>
  </si>
  <si>
    <t>SUMINISTRO Y COLOCACIÓN DE PUERTAS Y/O MAMPARAS LÍNEA LEEDER, MODELO ESTÁNDAR O SIMILAR, ELABORADA DE SÓLIDO FENÓLICO, PAPEL DECORATIVO Y RESINAS, BAJO UN PROCESO DE LAMINADO PLÁSTICO DE ALTA PRESIÓN, CON UN ESPESOR TOTAL DE 12.7 MM, CON ACABADO ANTI GRAFITI, EN COLOR INDICADO EN OBRA POR LA SUPERVISIÓN, INCLUYE: HERRAMIENTA, HERRAJES, PASADORES CON AVISO DE VACANTE Y OCUPADO, BISAGRAS, TOPES, JALADERAS, SOPORTES INFERIORES PARA PILASTRA REDONDOS DE ACERO INOXIDABLE CAL. 12 Y CAPUCHÓN DE NYLON,  DESPERDICIOS, AJUSTES, MATERIALES DE FIJACIÓN, LIMPIEZA Y ACARREO DE MATERIALES AL SITIO DE SU UTILIZACIÓN, EQUIPO Y MANO DE OBRA ESPECIALIZADA. (ÁREA EFECTIVA DE LA MAMPARA)</t>
  </si>
  <si>
    <t>SUMINISTRO Y COLOCACIÓN DE CÉSPOL PARA LAVABO SIN CONTRA, DE 1 1/4" DE DIÁMETRO, SELLO HIDRÁULICO, NO PERMITE EL PASO A MALOS OLORES, MOD. TV-017, HELVEX O SIMILAR EN CALIDAD, INCLUYE: HERRAMIENTA, SUMINISTRO DE MATERIALES MENORES Y DE CONSUMO, PRUEBAS, ACARREO DE MATERIALES AL SITIO DE SU COLOCACIÓN Y MANO DE OBRA.</t>
  </si>
  <si>
    <t>SUMINISTRO Y COLOCACIÓN DE FLUXÓMETRO, MODELO 310-19-0.5 O SIMILAR, COMPUESTO DE FLUXÓMETRO DE PEDAL APARENTE, SPUD DE 19 MM, 0.5 L POR DESCARGA, INCLUYE: HERRAMIENTA, FLETES, PRUEBAS, ACARREOS, MATERIALES, EQUIPO Y MANO DE OBRA.</t>
  </si>
  <si>
    <t>A5</t>
  </si>
  <si>
    <t>ACARREO EN CAMIÓN KILÓMETROS SUBSECUENTES DE MATERIAL PRODUCTO DE EXCAVACIÓN, DEMOLICIÓN Y/O ESCOMBROS A TIRADERO AUTORIZADO POR SUPERVISIÓN, INCLUYE: MANO DE OBRA, EQUIPO Y HERRAMIENTA.</t>
  </si>
  <si>
    <t>SUMINISTRO Y COLOCACIÓN DE TIERRA VEGETAL PREPARADA PARA JARDINERÍA, INCLUYE: SUMINISTRO, ACARREO, COLOCACIÓN, MANO DE OBRA, EQUIPO Y HERRAMIENTA.</t>
  </si>
  <si>
    <t>SUMINISTRO Y PLANTACIÓN DE SALVIA AZUL (SALVIA FARINACEA) DE HASTA 40 CM DE ALTURA PROMEDIO, INCLUYE: HERRAMIENTA, EXCAVACIÓN, AGUA PARA RIEGO, MANO DE OBRA Y CUIDADOS POR 30 DÍAS.</t>
  </si>
  <si>
    <t>SUMINISTRO Y PLANTACIÓN DE DURANTA DE HASTA 30 CM DE ALTURA PROMEDIO, INCLUYE: HERRAMIENTA, EXCAVACIÓN, AGUA PARA RIEGO, MANO DE OBRA Y CUIDADOS POR 30 DÍAS.</t>
  </si>
  <si>
    <t>SUMINISTRO Y PLANTACIÓN DE LAVANDA DE HASTA 30 CM DE ALTURA PROMEDIO, INCLUYE: HERRAMIENTA, EXCAVACIÓN, AGUA PARA RIEGO, MANO DE OBRA Y CUIDADOS POR 30 DÍAS.</t>
  </si>
  <si>
    <t>SUMINISTRO Y COLOCACIÓN DE CAPA DE MULCH DE 5 CM DE ESPESOR A BASE DE MADERA TRITURADA, VIRUTA, ASERRÍN Y HOJAS DE PINO, INCLUYE: MATERIALES, ACARREOS, MANO DE OBRA, EQUIPO Y HERRAMIENTA.</t>
  </si>
  <si>
    <t>RELLENO DE SUSTRATO MEJORADO A BASE DE 50% TIERRA NEGRA, 10% MATERIAL ORGÁNICO PRODUCTO DE COMPOSTAJE, 10 % ARCILLA, 10% ARENA Y 20% JAL DE 1 1/2" A 2", INCLUYE: HERRAMIENTA, ACARREOS, SUMINISTRO Y COLOCACIÓN, MEZCLADO DE MATERIALES Y MANO DE OBRA.</t>
  </si>
  <si>
    <t>EXCAVACIÓN POR MEDIOS MECÁNICOS EN MATERIAL TIPO II, DE 0.00 A -2.00 M DE PROFUNDIDAD, INCLUYE: ACARREO DEL MATERIAL A BANCO DE OBRA PARA SU POSTERIOR RETIRO, MANO DE OBRA, EQUIPO Y HERRAMIENTA. (MEDIDO EN TERRENO NATURAL POR SECCIÓN).</t>
  </si>
  <si>
    <t>B6</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</si>
  <si>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</si>
  <si>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MOBILIARIO URBANO</t>
  </si>
  <si>
    <t>SUMINISTRO Y COLOCACIÓN DE TOBILLO, MODELO: RD-G139 O SIMILAR, MEDIDAS: 1.13 X .47 X .83 M, INCLUYE: HERRAMIENTA, MATERIALES, ACARREOS, FIJACIÓN A DADO DE CONCRETO, EQUIPO Y MANO DE OBRA.</t>
  </si>
  <si>
    <t>SUMINISTRO Y COLOCACIÓN DE BARRAS PARALELAS, MODELO: RD-126 O SIMILAR, MEDIDAS: 2.50 X .76 X 1.50 M, INCLUYE: HERRAMIENTA, MATERIALES, ACARREOS, FIJACIÓN A DADO DE CONCRETO, EQUIPO Y MANO DE OBRA.</t>
  </si>
  <si>
    <t>SUMINISTRO Y COLOCACIÓN DE BARRAS PULL-UP, MODELO: RD-123 O SIMILAR, MEDIDAS: 2.86 X .114 X 2.30 M, INCLUYE: HERRAMIENTA, MATERIALES, ACARREOS, FIJACIÓN A DADO DE CONCRETO, EQUIPO Y MANO DE OBRA.</t>
  </si>
  <si>
    <t>SUMINISTRO Y COLOCACIÓN DE REMO, MODELO: RD-103 O SIMILAR, MEDIDAS: 1.27 X .80 X 1.16M, INCLUYE: HERRAMIENTA, MATERIALES, ACARREOS, FIJACIÓN A DADO DE CONCRETO, EQUIPO Y MANO DE OBRA.</t>
  </si>
  <si>
    <t>SUMINISTRO Y COLOCACIÓN DE TREPADOR DE MADERA Y METAL, MODELO: 2CG125 O SIMILAR, INCLUYE: HERRAMIENTA, MATERIALES, ACARREOS, FIJACIÓN A DADO DE CONCRETO, EQUIPO Y MANO DE OBRA.</t>
  </si>
  <si>
    <t>SUMINISTRO Y COLOCACIÓN DE JUEGO DE MADERA Y CAMA DE RED, MODELO: JMAD-P23 O SIMILAR, INCLUYE: HERRAMIENTA, MATERIALES, ACARREOS, FIJACIÓN A DADO DE CONCRETO, EQUIPO Y MANO DE OBRA.</t>
  </si>
  <si>
    <t>SUMINISTRO Y COLOCACIÓN DE JUEGO SUBE Y BAJA CUÁDRUPLE, MODELO RD-C248 O SIMILAR, MEDIDAS 3.10 X 0.54 X 0.90 M, INCLUYE: HERRAMIENTA, MATERIALES, ACARREOS, FIJACIÓN A DADO DE CONCRETO, EQUIPO Y MANO DE OBRA.</t>
  </si>
  <si>
    <t>CONCRETO HECHO EN OBRA DE F'C= 200 KG/CM2, T.MA. 3/4", R.N., INCLUYE: HERRAMIENTA, ELABORACIÓN DE CONCRETO, ACARREOS, COLADO, VIBRADO, EQUIPO Y MANO DE OBRA.</t>
  </si>
  <si>
    <t>CIMBRA EN DADOS DE CIMENTACIÓN, ACABADO COMÚN, INCLUYE: SUMINISTRO DE MATERIALES, ACARREOS, CORTES, HABILITADO, CIMBRADO, DESCIMBRADO, MANO DE OBRA, LIMPIEZA, EQUIPO Y HERRAMIENTA.</t>
  </si>
  <si>
    <t>EXCAVACIÓN POR MEDIOS MANUALES EN MATERIAL TIPO II, DE 0.00 A -2.00 M DE PROFUNDIDAD, INCLUYE: AFINE DE PLANTILLA Y TALUDES, ACARREO DEL MATERIAL A BANCO DE OBRA PARA SU POSTERIOR RETIRO, MANO DE OBRA, EQUIPO Y HERRAMIENTA. (MEDIDO EN TERRENO NATURAL POR SECCIÓN).</t>
  </si>
  <si>
    <t>B2.1</t>
  </si>
  <si>
    <t>B2</t>
  </si>
  <si>
    <t>COLUMNAS</t>
  </si>
  <si>
    <t>TRABES</t>
  </si>
  <si>
    <t>LOSA LLENA</t>
  </si>
  <si>
    <t>CANCELERÍAS</t>
  </si>
  <si>
    <t>A4</t>
  </si>
  <si>
    <t>PUERTAS</t>
  </si>
  <si>
    <t>A3</t>
  </si>
  <si>
    <t>SUMINISTRO, HABILITADO Y MONTAJE DE REJILLA TIPO LOUVER TIRA "Z" ALA FIJA CON COSTILLA CA.18 DE ACERO AL CARBÓN, CON UNA SEPARACIÓN DE 4" ENTRE CADA REJILLA . INCLUYE: HERRAMIENTA, ELEVACIONES, HABILITADO, ACARREOS, CORTES, DESPERDICIOS, SOLDADURAS, PINTURA ANTICORROSIVA (PRIMER), MATERIALES, EQUIPO Y MANO DE OBRA.</t>
  </si>
  <si>
    <t>SUMINISTRO Y APLICACIÓN DE PINTURA DE ESMALTE INDUSTRIAL ANTICORROSIVO GALER 900 COLOR GRIS MARTILLO, ACABADO MATE, COLOR S.M.A., EN ESTRUCTURAS METÁLICAS, INCLUYE: APLICACIÓN DE RECUBRIMIENTO A 4 MILÉSIMAS DE ESPESOR, MATERIALES, MANO DE OBRA, EQUIPO Y HERRAMIENTA.</t>
  </si>
  <si>
    <t>SUMINISTRO, HABILITADO Y MONTAJE DE HERRERÍA ESTRUCTURAL A BASE DE PERFILES ESTRUCTURALES (PTR, HSS, OC, IPR, ÁNGULOS, ETC), CONSIDERAR  APLICACIÓN DE PRIMARIO ANTICORROSIVO STRUKTO 300 DE SECADO SEMI-RÁPIDO. INCLUYE: HERRAMIENTA, ELEVACIONES, ANDAMIOS, HABILITADO, ACARREOS, CORTES, DESPERDICIOS, SOLDADURAS, PINTURA ANTICORROSIVA (PRIMER), MATERIALES, EQUIPO Y MANO DE OBRA.</t>
  </si>
  <si>
    <t>SUMINISTRO, HABILITADO Y MONTAJE DE ANCLA DE VARILLA ROSCADA DE 1/2" X 0.80 Y TRIPLE TUERCA. INCLUYE: HERRAMIENTA, TUERCAS HEXAGONALES DE 1/2" ESTRUCTURALES PESADA GRADO 5 CON RONDANA PLANA, CORTES, EQUIPO Y MANO DE OBRA.</t>
  </si>
  <si>
    <t>ASENTAMIENTO DE PLACAS METÁLICAS DE ESTRUCTURA A BASE DE GROUT NO METÁLICO, INCLUYE: MATERIALES, MANO DE OBRA, EQUIPO Y HERRAMIENTA.</t>
  </si>
  <si>
    <t>CONCRETO HECHO EN OBRA DE F'C= 250 KG/CM2, T.MA. 3/4", R.N., INCLUYE: HERRAMIENTA, ELABORACIÓN DE CONCRETO, ACARREOS, COLADO, VIBRADO, EQUIPO Y MANO DE OBRA.</t>
  </si>
  <si>
    <t>PÉRGOLA</t>
  </si>
  <si>
    <t>A2</t>
  </si>
  <si>
    <t>SUMINISTRO, HABILITADO Y MONTAJE DE HERRERÍA ESTRUCTURAL A BASE DE PERFILES ESTRUCTURALES (PTR, HSS, OC, IPR, ÁNGULOS, ETC), CONSIDERAR  COLOR LADRILLO O SIMILAR S.M.A., ACABADO SATINADO. INCLUYE:, HERRAMIENTA, ELEVACIONES, ANDAMIOS, HABILITADO, ACARREOS, CORTES, DESPERDICIOS, SOLDADURAS, PINTURA ANTICORROSIVA (PRIMER), MATERIALES, EQUIPO Y MANO DE OBRA.</t>
  </si>
  <si>
    <t>HERRERÍA</t>
  </si>
  <si>
    <t>MUROS DE CONCRETO</t>
  </si>
  <si>
    <t>ACABADOS</t>
  </si>
  <si>
    <t>SUMINISTRO Y COLOCACIÓN DE MALLA ELECTROSOLDADA 6X6-8/8, INCLUYE: HABILITADO, DESPERDICIOS, CORTES, AJUSTES, ALAMBRE, TRASLAPES, SILLETAS, MATERIAL DE FIJACIÓN, ACARREO DEL MATERIAL AL SITIO DE SU COLOCACIÓN, MANO DE OBRA Y HERRAMIENTA.</t>
  </si>
  <si>
    <t>BANQUETAS Y ANDADORES</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</si>
  <si>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</si>
  <si>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ESCARIFICACIÓN DEL TERRENO NATURAL DE 15 CM DE ESPESOR POR MEDIOS MECÁNICOS, COMPACTADO CON EQUIPO DE IMPACTO AL 95% ± 2 DE SU P.V.S.M., PRUEBA AASHTO ESTANDAR, CBR DEL 5% MÍNIMO, INCLUYE: AFINE DE LA SUPERFICIE, EXTENDIDO DEL MATERIAL, HOMOGENIZADO, COMPACTADO, MANO DE OBRA, EQUIPO Y HERRAMIENTA.</t>
  </si>
  <si>
    <t>CORTE CON DISCO DE DIAMANTE HASTA 1/3 DE ESPESOR DE LA LOSA Y HASTA 3 MM DE ANCHO, INCLUYE: EQUIPO, DISCO DE DIAMANTE, HERRAMIENTA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</si>
  <si>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</si>
  <si>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GUARNICIÓN TIPO "I" EN SECCIÓN 15X30 CM DE ALTURA A BASE DE CONCRETO PREMEZCLADO F'C= 200 KG/CM2, T.M.A. 19 MM, R.N., ACABADO PULIDO EN CORONA, COLOR INTEGRAL NEGRO AL 8%, INCLUYE: CIMBRA, DESCIMBRA, COLADO, MATERIALES, CURADO, DESPERDICIOS, MANO DE OBRA, PRUEBAS DE LABORATORIO, EQUIPO Y HERRAMIENTA.</t>
  </si>
  <si>
    <t>C</t>
  </si>
  <si>
    <t>PLANTA DE TRATAMIENTO</t>
  </si>
  <si>
    <t>ALBAÑILERÍAS</t>
  </si>
  <si>
    <t>APLANADO DE 2 CM DE ESPESOR EN MURO CON MORTERO CEMENTO-ARENA 1:4, ACABADO FINO,  INCLUYE: MATERIALES, ACARREOS, DESPERDICIOS, MANO DE OBRA, PLOMEADO, NIVELADO, REGLEADO, RECORTES, MANO DE OBRA, EQUIPO Y HERRAMIENTA.</t>
  </si>
  <si>
    <t>CIMBRA ACABADO COMÚN EN DALAS Y CASTILLOS A BASE DE MADERA DE PINO DE 3A, INCLUYE: HERRAMIENTA, SUMINISTRO DE MATERIALES, ACARREOS, CORTES, HABILITADO, CIMBRADO, DESCIMBRA, EQUIPO Y MANO DE OBRA.</t>
  </si>
  <si>
    <t>SUMINISTRO, HABILITADO Y COLOCACIÓN DE ARMEX DE REFUERZO, 15 X 15 - 4 CON FY= 6000 KG/CM2, INCLUYE: HERRAMIENTA, EQUIPO, MATERIALES, TRASLAPES, DESPERDICIOS, HABILITADO, AMARRES Y MANO DE OBRA.</t>
  </si>
  <si>
    <t>SUMINISTRO Y APLICACIÓN MANUAL DE IMPERMEABILIZACIÓN CON EMULSIONES ASFÁLTICAS CATIÓNICAS RR-2K A RAZÓN DE 1.5 L/M2 EN DALAS Y/O ELEMENTOS DE CONCRETO EN CIMENTACIÓN, INCLUYE: HERRAMIENTA, ACARREOS, DESPERDICIOS, EQUIPO Y MANO DE OBRA.</t>
  </si>
  <si>
    <t>FORJADO DE ESCALÓN DE 30X10 CM A BASE DE BLOCK DE JALCRETO 11X14X28 CM, ASENTADO Y APLANADO DE 2.5 CM DE ESPESOR CON MORTERO CEMENTO- ARENA 1:3; ACABADO PULIDO O APALILLADO, INCLUYE: MATERIAL, DESPERDICIOS, MANO DE OBRA, HERRAMIENTA, EQUIPO Y ACARREOS.</t>
  </si>
  <si>
    <t>PLANTILLA DE 10 CM DE ESPESOR DE CONCRETO HECHO EN OBRA DE F´C=100 KG/CM2, INCLUYE: PREPARACIÓN DE LA SUPERFICIE, NIVELACIÓN, MAESTREADO, COLADO, MANO DE OBRA, EQUIPO Y HERRAMIENTA.</t>
  </si>
  <si>
    <t>HUELLA DE 40 CM DE ANCHO Y 7 CM DE ESPESOR A BASE DE CONCRETO PREMEZCLADO F'C= 200 KG/CM2., R.N., T.M.A. 19 MM, ACABADO LAVADO, INCLUYE: APLICACIÓN DE POLIURETANO ACABADO HÚMEDO A DOS MANOS TIPO WET-LOOK SEALKRETE O SIMILAR, CIMBRA PERIMETRAL, COLADO, CURADO, MATERIAL, DESPERDICIOS, MANO DE OBRA, HERRAMIENTA, EQUIPO Y ACARREOS.</t>
  </si>
  <si>
    <t>SUMINISTRO, HABILITADO Y COLOCACIÓN DE ARMEX DE REFUERZO, 15 X 14 - 4 CON FY= 6000 KG/CM2, INCLUYE: HERRAMIENTA, EQUIPO, MATERIALES, TRASLAPES, DESPERDICIOS, HABILITADO, AMARRES Y MANO DE OBRA.</t>
  </si>
  <si>
    <t>APLANADO DE 2 CM DE ESPESOR EN INTERIOR DE MURO CON MORTERO CEMENTO-ARENA 1:3, ACABADO APALILLADO FINO, INCLUYE: APLICACIÓN DE IMPERMEABILIZANTE 100% ACRÍLICO, APLICACIÓN DE DOS MANOS, COLOR BLANCO, MATERIALES, ACARREOS, DESPERDICIOS, MANO DE OBRA, PLOMEADO, NIVELADO, REGLEADO, RECORTES, MANO DE OBRA, EQUIPO Y HERRAMIENTA.</t>
  </si>
  <si>
    <t>SUMINISTRO Y COLOCACIÓN DE CAPA DE 20 CM DE ESPESOR DE TIERRA NEGRA VEGETAL CON PEAT MOSS Y PERLITA MEJORADA CON 50% DE COMPOSTA Y FERTILIZANTE OSMOCOTE 14-14-14, ADICIONANDO MEDIO GLUTINANTE DE AGUA "LLUVIA SÓLIDA" PROPORCIÓN = 2L/M2, INCLUYE: SUMINISTRO, ACARREO, COLOCACIÓN, MANO DE OBRA, EQUIPO Y HERRAMIENTA.</t>
  </si>
  <si>
    <t>RECUBRIMIENTO EN MUROS</t>
  </si>
  <si>
    <t>B2.2</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</si>
  <si>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</si>
  <si>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MURO PERIMETRAL</t>
  </si>
  <si>
    <t>SUMINISTRO, HABILITADO Y COLOCACIÓN DE ACERO DE REFUERZO DE FY= 4200 KG/CM2, INCLUYE: MATERIALES, TRASLAPES, SILLETAS, HABILITADO, ELEVACIONES, AMARRES, MANO DE OBRA, EQUIPO Y HERRAMIENTA.</t>
  </si>
  <si>
    <t>SELLADO DE SILICÓN DURETAN PENNSYLVANIA O SIMILAR, EN COLOR BLANCO PARA UNIONES DE BOTA-AGUAS A MUROS Y/O CUBIERTA, RENDIMIENTO 300 M POR CADA 0.45S KG, INCLUYE: HERRAMIENTA, SUMINISTRO DE MATERIALES, A CUALQUIER ALTURA, SELLADO, LIMPIEZA DEL ÁREA DE LOS TRABAJOS Y MANO DE OBRA.</t>
  </si>
  <si>
    <t>MURO DE BLOCK SÓLIDO DE 15X20X40 CM A SOGA, ASENTADO CON MORTERO CEMENTO-ARENA 1:3, CON JUNTA DE 1 CM, ACABADO COMÚN, INCLUYE: TRAZO, NIVELACIÓN, PLOMEO, MATERIALES, DESPERDICIOS, MANO DE OBRA, HERRAMIENTA, ANDAMIOS, EQUIPO Y ACARREOS.</t>
  </si>
  <si>
    <t xml:space="preserve">DESPALME DE TERRENO NATURAL POR MEDIOS MECÁNICOS, DE 15 CM DE ESPESOR, INCLUYE: ACARREO DEL MATERIAL PARA SU POSTERIOR RETIRO, EQUIPO Y MANO DE OBRA. </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</si>
  <si>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</si>
  <si>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A2.1</t>
  </si>
  <si>
    <t>A2.2</t>
  </si>
  <si>
    <t>A2.3</t>
  </si>
  <si>
    <t>A2.4</t>
  </si>
  <si>
    <t>A2.5</t>
  </si>
  <si>
    <t>A2.6</t>
  </si>
  <si>
    <t>SUMINISTRO, HABILITADO Y MONTAJE DE PLACA DE ACERO A-36 DE 40 X 40 CM Y 1" DE ESPESOR, INCLUYE: HERRAMIENTA, 8 PERFORACIONES PARA COLOCAR ANCLAS DE 5/8", TRAZO, MATERIALES, CORTES, SOLDADURA, FIJACIÓN, EQUIPO Y MANO DE OBRA.</t>
  </si>
  <si>
    <t>SUMINISTRO, HABILITADO Y MONTAJE DE ANCLA DE ACERO A-36  A BASE DE REDONDO LISO DE 5/8"  DE DIÁMETRO CON UN DESARROLLO DE 0.86 M CON ROSCA EN EXTREMO SUPERIOR DE 21 CM Y PLACA DE ANCLAJE DE 6 X 6 CM EN EXTREMO INFERIOR, INCLUYE: HERRAMIENTA, 2 TUERCAS HEXAGONALES DE 5/8" A194 TIPO 2H (SÓLO EN ESQUINAS) CON ARANDELA F436, CORTES, EQUIPO Y MANO DE OBRA.</t>
  </si>
  <si>
    <t>CIMBRA ACABADO COMÚN EN DALAS Y/O CASTILLOS A BASE DE MADERA DE PINO DE 3A, INCLUYE: HERRAMIENTA, SUMINISTRO DE MATERIALES, ACARREOS, CORTES, HABILITADO, CIMBRADO, DESCIMBRA, EQUIPO Y MANO DE OBRA.</t>
  </si>
  <si>
    <t>CIMBRA DE MADERA, ACABADO APARENTE, EN COLUMNAS, INCLUYE: HERRAMIENTA, SUMINISTRO DE MATERIALES, ACARREOS, ELEVACIONES A CUALQUIER NIVEL, HABILITADO, CORTES, DESPERDICIOS, CHAFLANES, PLOMEOS, NIVELACIONES, ANDAMIOS, CIMBRA, DESCIMBRA, LIMPIEZA, EQUIPO Y MANO DE OBRA.</t>
  </si>
  <si>
    <t>CIMBRA DE MADERA, ACABADO APARENTE, EN TRABES, INCLUYE: HERRAMIENTA, SUMINISTRO DE MATERIALES, ACARREOS, ELEVACIONES A CUALQUIER NIVEL, HABILITADO, CORTES, DESPERDICIOS, CHAFLANES, PUNTALES, ANDAMIOS, CIMBRA, DESCIMBRA, LIMPIEZA, EQUIPO Y MANO DE OBRA.</t>
  </si>
  <si>
    <t>CIMBRA EN CIMENTACIÓN, ACABADO COMÚN, INCLUYE: SUMINISTRO DE MATERIALES, ACARREOS, CORTES, HABILITADO, CIMBRADO, DESCIMBRADO, MANO DE OBRA, LIMPIEZA, EQUIPO Y HERRAMIENTA.</t>
  </si>
  <si>
    <t>SUMINISTRO Y COLOCACIÓN DE CONCRETO PREMEZCLADO F´C= 350 KG/CM2, REV. 14 CM, T.M.A. 19 MM, A 14 DÍAS, EN CIMENTACIÓN, INCLUYE: MATERIALES, COLADO, VIBRADO, DESCIMBRA, CURADO,  MANO DE OBRA, PRUEBAS DE LABORATORIO, EQUIPO Y HERRAMIENTA.</t>
  </si>
  <si>
    <t>SUMINISTRO Y COLOCACIÓN DE CONCRETO PREMEZCLADO F´C= 350 KG/CM2, R.N., REV. 14 CM, T.M.A. 19 MM, EN CIMENTACIÓN, INCLUYE: MATERIALES, COLADO, VIBRADO, DESCIMBRA, CURADO,  MANO DE OBRA, PRUEBAS DE LABORATORIO, EQUIPO Y HERRAMIENTA.</t>
  </si>
  <si>
    <t>SUMINISTRO Y COLOCACIÓN DE CONCRETO PREMEZCLADO F´C= 250 KG/CM2, REV. 14 CM, T.M.A. 19 MM, A 14 DÍAS, EN CIMENTACIÓN, INCLUYE: MATERIALES, COLADO, VIBRADO, DESCIMBRA, CURADO,  MANO DE OBRA, PRUEBAS DE LABORATORIO, EQUIPO Y HERRAMIENTA.</t>
  </si>
  <si>
    <t>SUMINISTRO Y COLOCACIÓN DE CONCRETO PREMEZCLADO F´C= 250 KG/CM2, R.N., REV. 14 CM, T.M.A. 19 MM, EN CIMENTACIÓN, INCLUYE: MATERIALES, COLADO, VIBRADO, DESCIMBRA, CURADO,  MANO DE OBRA, PRUEBAS DE LABORATORIO, EQUIPO Y HERRAMIENTA.</t>
  </si>
  <si>
    <t>SUMINISTRO Y COLOCACIÓN DE CONCRETO PREMEZCLADO BOMBEABLE F´C= 250 KG/CM2, REV. 16 CM, T.M.A. 19 MM, A 14 DÍAS, EN CIMENTACIÓN, INCLUYE: MATERIALES, BOMBA, COLADO, VIBRADO, DESCIMBRA, CURADO,  MANO DE OBRA, PRUEBAS DE LABORATORIO, EQUIPO Y HERRAMIENTA.</t>
  </si>
  <si>
    <t>SUMINISTRO Y COLOCACIÓN DE CONCRETO PREMEZCLADO BOMBEABLE F´C= 250 KG/CM2, R.N., REV. 16 CM, T.M.A. 19 MM, EN CIMENTACIÓN, INCLUYE: MATERIALES, BOMBA, COLADO, VIBRADO, DESCIMBRA, CURADO,  MANO DE OBRA, PRUEBAS DE LABORATORIO, EQUIPO Y HERRAMIENTA.</t>
  </si>
  <si>
    <t>CONCRETO HECHO EN OBRA DE F'C= 150 KG/CM2, T.MA. 3/4", R.N., INCLUYE: HERRAMIENTA, ELABORACIÓN DE CONCRETO, ACARREOS, COLADO, VIBRADO, EQUIPO Y MANO DE OBRA.</t>
  </si>
  <si>
    <t>CIMBRA ACABADO COMÚN EN PERALTES DE LOSA A BASE DE MADERA DE PINO DE 3A, DE 10 CM DE PERALTE, INCLUYE: HERRAMIENTA, MATERIALES, ACARREOS, CORTES, DESPERDICIOS, HABILITADO, CIMBRADO, CHAFLANES, DESCIMBRA, EQUIPO Y MANO DE OBRA.</t>
  </si>
  <si>
    <t>FIRME</t>
  </si>
  <si>
    <t>SUMINISTRO Y COLOCACIÓN DE CONCRETO PREMEZCLADO BOMBEABLE F'C= 250 KG/CM2, R.R., A 14 DÍAS, T.M.A. 19 MM, REV. 16, INCLUYE: HERRAMIENTA, BOMBA, MATERIALES, COLADO, VIBRADO, DESCIMBRA, CURADO, PRUEBAS DE LABORATORIO, EQUIPO Y MANO DE OBRA.</t>
  </si>
  <si>
    <t>SUMINISTRO Y COLOCACIÓN DE CONCRETO PREMEZCLADO BOMBEABLE F'C= 250 KG/CM2, R.N., T.M.A. 19 MM, REV. 16, INCLUYE: HERRAMIENTA, BOMBA, MATERIALES, COLADO, VIBRADO, DESCIMBRA, CURADO, PRUEBAS DE LABORATORIO, EQUIPO Y MANO DE OBRA.</t>
  </si>
  <si>
    <t>SUMINISTRO Y COLOCACIÓN DE CONCRETO PREMEZCLADO BOMBEABLE F'C= 250 KG/CM2, A 14 DÍAS, T.M.A. 3/4", REV. 16, INCLUYE: HERRAMIENTA, MANIOBRAS, BOMBA, ACARREOS, DESPERDICIOS, COLADO, VIBRADO, CURADO, MATERIALES, PRUEBAS DE LABORATORIO, EQUIPO Y MANO DE OBRA.</t>
  </si>
  <si>
    <t>SUMINISTRO Y COLOCACIÓN DE CONCRETO PREMEZCLADO BOMBEABLE F'C= 250 KG/CM2, R.N., T.M.A. 3/4", REV. 16, INCLUYE: HERRAMIENTA, MANIOBRAS, BOMBA, ACARREOS, DESPERDICIOS, COLADO, VIBRADO, CURADO, MATERIALES, PRUEBAS DE LABORATORIO, EQUIPO Y MANO DE OBRA.</t>
  </si>
  <si>
    <t>CIMBRA DE MADERA, ACABADO APARENTE, EN LOSAS, INCLUYE: HERRAMIENTA, SUMINISTRO DE MATERIALES, ACARREOS, ELEVACIONES A CUALQUIER NIVEL, HABILITADO, CORTES, DESPERDICIOS, CHAFLANES, PUNTALES, ANDAMIOS, CIMBRA, DESCIMBRA, LIMPIEZA, EQUIPO Y MANO DE OBRA.</t>
  </si>
  <si>
    <t>CIMBRA ACABADO COMÚN EN PERALTES DE LOSA A BASE DE MADERA DE PINO DE 3A, DE 20 CM DE PERALTE, INCLUYE: HERRAMIENTA, MATERIALES, ACARREOS, CORTES, DESPERDICIOS, HABILITADO, CIMBRADO, CHAFLANES, DESCIMBRA, EQUIPO Y MANO DE OBRA.</t>
  </si>
  <si>
    <t>SUMINISTRO Y COLOCACIÓN DE BARRA DE PARED RECTA DERECHA / IZQUIERDA DE APOYO PARA DISCAPACITADOS DE ACERO INOXIDABLE SATINADO CON BRIDA A PRESIÓN MODELO AV44500 O SIMILAR, MEDIDAS DE 50 CM X 8.1 CM X 10.5 CM, FIJADO A MURO, INCLUYE: HERRAMIENTA, ELEMENTOS DE FIJACIÓN, ACARREOS, MATERIALES, EQUIPO Y MANO DE OBRA.</t>
  </si>
  <si>
    <t xml:space="preserve">SUMINISTRO Y COLOCACIÓN DE BARRA ABATIBLE DERECHA / IZQUIERDA DE APOYO PARA DISCAPACITADOS DE ACERO INOXIDABLE, ACABADO SATINADO, CON CIERRE A PRESIÓN MODELO AV14840 O SIMILAR, FIJADO A MURO, INCLUYE: HERRAMIENTA, ELEMENTOS DE FIJACIÓN, ACARREOS, MATERIALES, EQUIPO Y MANO DE OBRA. </t>
  </si>
  <si>
    <t>SUMINISTRO Y COLOCACIÓN DE BARRA DE APOYO PARA DISCAPACITADOS ANGULAR DERECHA O IZQUIERDA DE ACERO INOXIDABLE, ACABADO SATINADO, CON CIERRE A PRESIÓN MODELO B-062-S, CON MEDIDAS DE 81X35 DE FONDO, O SIMILAR, FIJADO A MURO. INCLUYE: HERRAMIENTA, ELEMENTOS DE FIJACIÓN, ACARREOS, MATERIALES, EQUIPO Y MANO DE OBRA.</t>
  </si>
  <si>
    <t xml:space="preserve">SUMINISTRO Y COLOCACIÓN DE BARRA DE APOYO PARA DISCAPACITADOS DE ACERO INOXIDABLE SATINADO CON BRIDA A PRESIÓN, DE 56 CM, MODELO B-5806-99, X24-X36, DE 1 1/4" DE DIÁMETRO O SIMILAR, FIJADO A MURO. INCLUYE: HERRAMIENTA, ELEMENTOS DE FIJACIÓN, ACARREOS, MATERIALES, EQUIPO Y MANO DE OBRA. </t>
  </si>
  <si>
    <t xml:space="preserve">SUMINISTRO Y COLOCACIÓN DE SECADOR DE MANOS, MOD. MB-1012 TURBO EN ACERO INOXIDABLE DE 21 X 29 X 21 CM, CON SENSOR INFRARROJO, INCLUYE: HERRAMIENTA, ELEMENTOS DE FIJACIÓN, ACARREOS, MATERIALES, EQUIPO Y MANO DE OBRA. </t>
  </si>
  <si>
    <t xml:space="preserve">SUMINISTRO Y COLOCACIÓN DE DISPENSADOR DE PALANCA DE PAPEL BOBINA EN CONTINUO, MODELO AG24011 JOFEL O SIMILAR, INCLUYE: HERRAMIENTA, ELEMENTOS DE FIJACIÓN, ACARREOS, MATERIALES, EQUIPO Y MANO DE OBRA. </t>
  </si>
  <si>
    <t xml:space="preserve">SUMINISTRO Y COLOCACIÓN DE DISPENSADOR DE PAPEL HIGIÉNICO, MODELO AE25000 FUTURA DE ACERO INOXIDABLE SATINADO, INCLUYE: HERRAMIENTA, ELEMENTOS DE FIJACIÓN, ACARREOS, MATERIALES, EQUIPO Y MANO DE OBRA. </t>
  </si>
  <si>
    <t xml:space="preserve">SUMINISTRO Y COLOCACIÓN DE DOSIFICADOR DE JABÓN LÍQUIDO CON DEPÓSITO RELLENABLE DE 1000 ML, MOD. AC53050 EN ACERO INOXIDABLE SATINADO O SIMILAR EN CALIDAD, INCLUYE: HERRAMIENTA, ELEMENTOS DE FIJACIÓN, ACARREOS, MATERIALES, EQUIPO Y MANO DE OBRA. </t>
  </si>
  <si>
    <t xml:space="preserve">SUMINISTRO Y COLOCACIÓN BANCA PLEGABLE PARA BAÑO, ELABORADA DE PLÁSTICO RESISTENTE, ESTRUCTURA DE ACERO ESMALTADO COLOR BLANCO, ALTURA AJUSTABLE EN 7 NIVELES, DE 50X30 CM, CAPACIDAD DE 100 KG, MODELO BN60082 O SIMILAR, CÓDIGO HOEQ00A44197, INCLUYE: HERRAMIENTA, ELEMENTOS DE FIJACIÓN, ACARREOS, MATERIALES, EQUIPO Y MANO DE OBRA. </t>
  </si>
  <si>
    <t xml:space="preserve">SUMINISTRO Y COLOCACIÓN DE CAMBIADOR DE PAÑALES HORIZONTAL DE PARED CON PLATAFORMA ABATIBLE DE POLIETILENO DE ALTA DENSIDAD Y DE BASE CÓNCAVA PARA MAYOR COMODIDAD, ABATIBLE Y PLEGABLE SOBRE LA PARED, CON MEDIDAS DE 870 X 457 X 406 MM DE ALTO, MODELO AY10000 O SIMILAR, INCLUYE: HERRAMIENTA, ELEMENTOS DE FIJACIÓN, ACARREOS, MATERIALES, EQUIPO Y MANO DE OBRA. </t>
  </si>
  <si>
    <t>SUMINISTRO Y COLOCACIÓN DE GANCHO MULTIUSOS REFORZADO, MODELO 266 HELVEX O SIMILAR EN CALIDAD, INCLUYE: HERRAMIENTA, ELEMENTOS DE FIJACIÓN, ACARREOS, MATERIALES, EQUIPO Y MANO DE OBRA.</t>
  </si>
  <si>
    <t>SUMINISTRO Y COLOCACIÓN DE LLAVE PARA MANGUERA DE COMPRESIÓN DE 1/2", MOD. 19CR, URREA O SIMILAR EN CALIDAD, INCLUYE: HERRAMIENTA, ELEMENTOS DE FIJACIÓN, ACARREOS, MATERIALES, EQUIPO Y MANO DE OBRA.</t>
  </si>
  <si>
    <t xml:space="preserve">SUMINISTRO Y COLOCACIÓN DE MONOMANDO PARA REGADERA O TINA SIN DESVIADOR, MODELO E-59 O SIMILAR, INCLUYE: HERRAMIENTA, ELEMENTOS DE FIJACIÓN, ACARREOS, MATERIALES, EQUIPO Y MANO DE OBRA. </t>
  </si>
  <si>
    <t xml:space="preserve">SUMINISTRO Y COLOCACIÓN DE REGADERA MANUAL REDONDA CON DESVIADOR DE PLATO ANCHO, MODELO RM-14 O SIMILAR, INCLUYE: HERRAMIENTA, ELEMENTOS DE FIJACIÓN, ACARREOS, MATERIALES, EQUIPO Y MANO DE OBRA. </t>
  </si>
  <si>
    <t>SUMINISTRO Y COLOCACIÓN DE LLAVE ECOLÓGICA CON SENSOR PARA LAVABO, MODELO SKU: 25.2505.21 KRAGEN O SIMILAR, INCLUYE: HERRAMIENTA, ELEMENTOS DE FIJACIÓN, ACARREOS, MATERIALES, EQUIPO Y MANO DE OBRA.</t>
  </si>
  <si>
    <t>SUMINISTRO Y COLOCACIÓN DE LLAVE PARA LAVABO ECONOMIZADORA, EMPOTRADA A PARED, 1.9 LT., POR DESCARGA, MODELO TV-121-1.9 O SIMILAR, ACABADO CROMADO, INCLUYE: HERRAMIENTA, ELEMENTOS DE FIJACIÓN, ACARREOS, MATERIALES, EQUIPO Y MANO DE OBRA.</t>
  </si>
  <si>
    <t>SUMINISTRO Y COLOCACIÓN DE FLUXÓMETRO W.C., MODELO 310-38-0.5 O SIMILAR, COMPUESTO DE FLUXÓMETRO DE PEDAL EXPUESTO, SPUD DE 38 MM, 3.2 L POR DESCARGA, INCLUYE: HERRAMIENTA, FLETES, PRUEBAS, ACARREOS, MATERIALES, EQUIPO Y MANO DE OBRA.</t>
  </si>
  <si>
    <t xml:space="preserve">SUMINISTRO Y COLOCACIÓN DE FLUXÓMETRO DE SENSOR ELECTRÓNICO DE CORRIENTE, MODELO FC-110-38-3.5 O SIMILAR, SPUD DE 38 MM, 3.5 L POR DESCARGA, INCLUYE: HERRAMIENTA, FLETES, PRUEBAS, ACARREOS, FIJACIÓN, MATERIALES, EQUIPO Y MANO DE OBRA. </t>
  </si>
  <si>
    <t>SUMINISTRO Y COLOCACIÓN DE MINGITORIO SECO, MODELO MG MOJAVE TDS2 O SIMILAR, INCLUYE: HERRAMIENTA, ELEMENTOS DE FIJACIÓN, NIVELACIÓN, PRUEBAS, FLETES, ACARREOS, MATERIALES, EQUIPO Y MANO DE OBRA.</t>
  </si>
  <si>
    <t>SUMINISTRO Y COLOCACIÓN DE TAZA PARA FLUXÓMETRO, MOD. TZF-NAO ELONGADA TRAMPA EXPUESTA 3.5L/4.8L, HELVEX O SIMILAR, INCLUYE: HERRAMIENTA, ASIENTO PARA TAZA SIN TAPA ELONGADA MOD. AF-2, FLETES, ACARREOS, CUELLO DE CERA CON GUÍA, PRUEBAS, FIJACIONES, MATERIALES, EQUIPO Y MANO DE OBRA.</t>
  </si>
  <si>
    <t xml:space="preserve">SUMINISTRO Y COLOCACIÓN DE TAZA PARA FLUXÓMETRO, ELONGADA TRAMPA EXPUESTA 3.5L/4.8L, MOD. NAO17 HELVEX O SIMILAR, INCLUYE: HERRAMIENTA, ASIENTO PARA TAZA SIN TAPA ELONGADA MOD. AF-1, FLETES, ACARREOS, CUELLO DE CERA CON GUÍA, PRUEBAS, FIJACIONES, MATERIALES, EQUIPO Y MANO DE OBRA. </t>
  </si>
  <si>
    <t>VEGETACIÓN Y ARBOLADO</t>
  </si>
  <si>
    <t>CARGA MECÁNICA Y ACARREO EN CAMIÓN 1 ER. KILÓMETRO, DE MATERIAL PRODUCTO DE EXCAVACIÓN, DEMOLICIÓN Y/O ESCOMBROS, INCLUYE: REGALÍAS AL BANCO DE TIRO, MANO DE OBRA, EQUIPO Y HERRAMIENTA.</t>
  </si>
  <si>
    <t>SUMINISTRO Y PLANTACIÓN DE ÁRBOL CAFETO, MAYOR O IGUAL A 90 CM DE ALTURA, INCLUYE: HERRAMIENTA, EXCAVACIÓN, AGUA PARA RIEGO, MANO DE OBRA, RIEGO Y CUIDADOS POR 30 DÍAS.</t>
  </si>
  <si>
    <t>SUMINISTRO Y PLANTACIÓN DE ÁRBOL PAPELILLO (BOUGAINVILLEA), MAYOR O IGUAL A 3.00 M DE ALTURA, INCLUYE: HERRAMIENTA, EXCAVACIÓN, AGUA PARA RIEGO, MANO DE OBRA, RIEGO Y CUIDADOS POR 30 DÍAS.</t>
  </si>
  <si>
    <t>SUMINISTRO Y PLANTACIÓN DE ÁRBOL GUAJE, MAYOR O IGUAL A 3.00 M DE ALTURA, INCLUYE: HERRAMIENTA, EXCAVACIÓN, AGUA PARA RIEGO, MANO DE OBRA, RIEGO Y CUIDADOS POR 30 DÍAS.</t>
  </si>
  <si>
    <t>SUMINISTRO Y PLANTACIÓN DE ÁRBOL TEPEHUAJE (LYSILOMA ACAPULCENSE), MAYOR O IGUAL A 2.00 M DE ALTURA, INCLUYE: HERRAMIENTA, EXCAVACIÓN, AGUA PARA RIEGO, MANO DE OBRA, RIEGO Y CUIDADOS POR 30 DÍAS.</t>
  </si>
  <si>
    <t>SUMINISTRO Y PLANTACIÓN DE ÁRBOL ROBLE, MAYOR O IGUAL A 5.00 M DE ALTURA, INCLUYE: HERRAMIENTA, EXCAVACIÓN, AGUA PARA RIEGO, MANO DE OBRA, RIEGO Y CUIDADOS POR 30 DÍAS.</t>
  </si>
  <si>
    <t>SUMINISTRO Y PLANTACIÓN DE ÁRBOL LLUVIA DE ORO (LABUMUN ANAGYROIDS), MAYOR O IGUAL A 3.00 M DE ALTURA, INCLUYE: HERRAMIENTA, EXCAVACIÓN, AGUA PARA RIEGO, MANO DE OBRA, RIEGO Y CUIDADOS POR 30 DÍAS.</t>
  </si>
  <si>
    <t>SUMINISTRO Y PLANTACIÓN DE ÁRBOL BUGAMBILIA, MAYOR O IGUAL A 2.00 M DE ALTURA, INCLUYE: HERRAMIENTA, EXCAVACIÓN, AGUA PARA RIEGO, MANO DE OBRA, RIEGO Y CUIDADOS POR 30 DÍAS.</t>
  </si>
  <si>
    <t>SUMINISTRO Y PLANTACIÓN DE ÁRBOL PAROTA (ENTEROLOBIUM CYCLOCARPUM), MAYOR O IGUAL A 5.00 M DE ALTURA, INCLUYE: HERRAMIENTA, EXCAVACIÓN, AGUA PARA RIEGO, MANO DE OBRA, RIEGO Y CUIDADOS POR 30 DÍAS.</t>
  </si>
  <si>
    <t>SUMINISTRO Y PLANTACIÓN DE ÁRBOL FRESNO MEXICANO, MAYOR O IGUAL A 3.00 M DE ALTURA, INCLUYE: HERRAMIENTA, EXCAVACIÓN, AGUA PARA RIEGO, MANO DE OBRA, RIEGO Y CUIDADOS POR 30 DÍAS.</t>
  </si>
  <si>
    <t>SUMINISTRO Y PLANTACIÓN DE ÁRBOL CACALOSÚCHTL, MAYOR O IGUAL A 2.00 M DE ALTURA, INCLUYE: HERRAMIENTA, EXCAVACIÓN, AGUA PARA RIEGO, MANO DE OBRA, RIEGO Y CUIDADOS POR 30 DÍAS.</t>
  </si>
  <si>
    <t>SUMINISTRO Y COLOCACIÓN DE TUBO DE PVC DE 4" DE DIÁMETRO PARA RIEGO PROFUNDO, RELLENO DE GRAVA SIN COMPACTAR DE 1/2" A 2 1/2" DE DIÁMETRO, PARA UBICAR EN PUNTO BAJO DE RAÍZ ARBOREA, INCLUYE: HERRAMIENTA, ACARREOS, MATERIALES Y MANO DE OBRA.</t>
  </si>
  <si>
    <t>SUMINISTRO Y COLOCACIÓN DE TIERRA VEGETAL EN CAPAS DE 15 CM, ADICIONADA CON RETENEDOR DE AGUA (LLUVIA SOLIDA) EN PROPORCIÓN DE 3% POR CADA M3, INCLUYE: HERRAMIENTA, ACARREOS, MEZCLADO DE MATERIALES Y MANO DE OBRA.</t>
  </si>
  <si>
    <t>ESCARIFICACIÓN DEL TERRENO NATURAL DE 15 CM DE ESPESOR POR MEDIOS MECÁNICOS, COMPACTADO AL 95% ± 2 DE SU P.V.S.M., PRUEBA AASHTO ESTANDAR, INCLUYE: EXTENDIDO DEL MATERIAL, HOMOGENIZADO, AFINE DE LA SUPERFICIE, COMPACTADO, MANO DE OBRA, EQUIPO Y HERRAMIENTA.</t>
  </si>
  <si>
    <t>JUEGOS INFANTILES Y EJERCITADORES</t>
  </si>
  <si>
    <t>SUMINISTRO Y COLOCACIÓN DE ELÍPTICA, MODELO: RD-104 O SIMILAR, MEDIDAS: 1.14 X .58 X 1.48 M, INCLUYE: HERRAMIENTA, MATERIALES, ACARREOS, FIJACIÓN A DADO DE CONCRETO, EQUIPO Y MANO DE OBRA.</t>
  </si>
  <si>
    <t>SUMINISTRO Y COLOCACIÓN DE ELÍPTICA, MODELO: RD-1165 O SIMILAR, MEDIDAS: 1.11 X .80 X 1.35 M, INCLUYE: HERRAMIENTA, MATERIALES, ACARREOS, FIJACIÓN A DADO DE CONCRETO, EQUIPO Y MANO DE OBRA.</t>
  </si>
  <si>
    <t>SUMINISTRO Y COLOCACIÓN DE TREPADOR DE MADERA CON ESCALERA, MODELO: 2CG155 O SIMILAR, INCLUYE: HERRAMIENTA, MATERIALES, ACARREOS, FIJACIÓN A DADO DE CONCRETO, EQUIPO Y MANO DE OBRA.</t>
  </si>
  <si>
    <t>SUMINISTRO Y COLOCACIÓN DE BANCA CURVA GRANDE DE CONCRETO ACABADO APARENTE PULIDO, MODELO BANCA CURVA CHICA, MEDIDAS: RADIO INTERIOR DE 275 CM, RADIO EXTERIOR DE 345 CM, ANCHO DE 70 CM, ALTURA DE 40 CM, INCLUYE: HERRAMIENTA, MATERIALES, ACARREOS, FIJACIÓN, EQUIPO Y MANO DE OBRA.</t>
  </si>
  <si>
    <t>SUMINISTRO Y COLOCACIÓN DE BANCA DE CONCRETO, ACABADO APARENTE PULIDO, MODELO BANREC01, MEDIDAS: 1.50 X .50 M, COLOR GRIS, INCLUYE: HERRAMIENTA, MATERIALES, ACARREOS, FIJACIÓN, EQUIPO Y MANO DE OBRA.</t>
  </si>
  <si>
    <t>SUMINISTRO Y COLOCACIÓN DE BANCA REDONDA DE CONCRETO, ACABADO APARENTE PULIDO, MODELO "BANCA LUNAR CHICA" O SIMILAR, MEDIDAS DE 50 CM DE DIÁMETRO, 40 CM DE ALTURA, INCLUYE: HERRAMIENTA, MATERIALES, ACARREOS, FIJACIÓN Y MANO DE OBRA.</t>
  </si>
  <si>
    <t>SUMINISTRO Y COLOCACIÓN DE BANCA REDONDA DE CONCRETO, ACABADO APARENTE PULIDO, MODELO "BANCA LUNAR MEDIANA" O SIMILAR, MEDIDAS DE 80 CM DE DIÁMETRO, 40 CM DE ALTURA, INCLUYE: HERRAMIENTA, MATERIALES, ACARREOS, FIJACIÓN Y MANO DE OBRA.</t>
  </si>
  <si>
    <t>SUMINISTRO Y COLOCACIÓN DE BANCA REDONDA DE CONCRETO, ACABADO APARENTE PULIDO, MODELO "BANCA LUNAR GRANDE" O SIMILAR, MEDIDAS DE 100 CM DE DIÁMETRO, 40 CM DE ALTURA, INCLUYE: HERRAMIENTA, MATERIALES, ACARREOS, FIJACIÓN Y MANO DE OBRA.</t>
  </si>
  <si>
    <t>SUMINISTRO Y COLOCACIÓN DE MESA DE AJEDREZ, MODELO RD-G160 MARCA REDDPARK O SIMILAR EN CALIDAD, MEDIDAS: 1.49 M X 1.49 M X 0.75 M, INCLUYE: HERRAMIENTA, MATERIALES, ACARREOS, FIJACIÓN A DADO DE CONCRETO, EQUIPO Y MANO DE OBRA.</t>
  </si>
  <si>
    <t>SUMINISTRO Y COLOCACIÓN DE MESA DE PÍCNIC RECTANGULAR, MODELO RD-318 REDDPARK O SIMILAR EN CALIDAD, MEDIDAS: 1.80 M X 1.80 M X 0.80 M, INCLUYE: HERRAMIENTA, MATERIALES, ACARREOS, FIJACIÓN A DADO DE CONCRETO, EQUIPO Y MANO DE OBRA.</t>
  </si>
  <si>
    <t>SUMINISTRO Y COLOCACIÓN DE TOALLERO BARRA DE LATON D 40 CM, MOD AW10240, INCLUYE: HERRAMIENTA, ELEMENTOS DE FIJACIÓN, ACARREOS, MATERIALES, EQUIPO Y MANO DE OBRA.</t>
  </si>
  <si>
    <t xml:space="preserve">SUMINISTRO Y COLOCACIÓN DE GANCHO DOBLE DE LATÓN CROMADO, DE 2,54 X 5,08 X 7,62 CM HELVEX O SIMILAR EN CALIDAD, INCLUYE: HERRAMIENTA, ELEMENTOS DE FIJACIÓN, ACARREOS, MATERIALES, EQUIPO Y MANO DE OBRA. </t>
  </si>
  <si>
    <t>SUMINISTRO Y COLOCACIÓN DE ESPEJO FLOTADO MEDIDAS DE 80 CM X 1.30 M ESPESOR DE 6 MM BISELADO, ALTURA DE INSTALACIÓN: 1.10 M SOPORTADO POR BASTIDOR DE PERFIL CUADRADO DE ALUMINIO DE 1 1/2" X 0.044 MM, COLOR NATURAL, INCLUYE: HERRAMIENTA, ELEMENTOS DE FIJACIÓN, ACARREOS, MATERIALES, EQUIPO Y MANO DE OBRA.</t>
  </si>
  <si>
    <t>SUMINISTRO Y COLOCACIÓN DE JABONERA DE REJILLA, MOD. REJ-01, INCLUYE: HERRAMIENTA, ELEMENTOS DE FIJACIÓN, ACARREOS, MATERIALES, EQUIPO Y MANO DE OBRA.</t>
  </si>
  <si>
    <t>SUMINISTRO Y COLOCACIÓN DE COLADERA REDONDA DE UNA BOCA, MODELO 24 NEGRA HELVEX O SIMILAR, CON MEDIDAS DE 17.8 M DE LARGO X 14.4 CM DE ALTO, INCLUYE: HERRAMIENTA, ACARREOS, CONEXIONES, EMPAQUES, ELEMENTOS DE FIJACIÓN, NIVELADO, AJUSTES, MATERIALES, EQUIPO Y MANO DE OBRA.</t>
  </si>
  <si>
    <t>SUMINISTRO Y COLOCACIÓN DE REGADERA COMPLETA SPACIO, MOD. REC-SP-01, INCLUYE: HERRAMIENTA, ELEMENTOS DE FIJACIÓN, ACARREOS, MATERIALES, EQUIPO Y MANO DE OBRA.</t>
  </si>
  <si>
    <t>SUMINISTRO Y COLOCACIÓN DE LLAVE DE LAVABO ALBATROS, MOD. HM-17, INCLUYE: HERRAMIENTA, ELEMENTOS DE FIJACIÓN, ACARREOS, MATERIALES, EQUIPO Y MANO DE OBRA.</t>
  </si>
  <si>
    <t>SUMINISTRO Y COLOCACIÓN DE INODORO, TAZA Y TANQUE OLIMPIA, MOD. WC OLIMPIA, INCLUYE: HERRAMIENTA, ASIENTO PARA WC ATR-1 MOD. ATR-1, FLETES, ACARREOS, CUELLO DE CERA CON GUÍA, PRUEBAS, FIJACIONES, MATERIALES, EQUIPO Y MANO DE OBRA.</t>
  </si>
  <si>
    <t>C3</t>
  </si>
  <si>
    <t>SUMINISTRO Y PLANTACIÓN DE ÁRBOL CACALOSÚCHTL (PLUMERIA ACUTIFOLIA), MAYOR O IGUAL A 2.00 M DE ALTURA, INCLUYE: HERRAMIENTA, EXCAVACIÓN, AGUA PARA RIEGO, MANO DE OBRA, RIEGO Y CUIDADOS POR 30 DÍAS.</t>
  </si>
  <si>
    <t>C1</t>
  </si>
  <si>
    <t>REPISÓN SOBRE MURO, A BASE DE CONCRETO HECHO EN OBRA F'C= 150 KG/CM2, T.M.A. 13 MM, CON SECCIÓN DE 44 CM X 7 CM DE ESPESOR, CON CHAFLÁN DE 1" EN LOS EXTREMOS, ARMADO CON MALLA ELECTROSOLDADA 6-6/10-10, TERMINADO LAVADO, INCLUYE: APLICACIÓN DE POLIURETANO ACABADO HÚMEDO, TIPO WET LOOK, RENDIMIENTO DE 7.5 M2/LITRO, HERRAMIENTA, CIMBRA, DESPERDICIOS, COLADO, VIBRADO, DESCIMBRA, CURADO, EQUIPO Y MANO DE OBRA.</t>
  </si>
  <si>
    <t>REPISÓN SOBRE MURO, A BASE DE CONCRETO HECHO EN OBRA F'C= 150 KG/CM2, T.M.A. 13 MM, CON SECCIÓN DE 45 CM X 7 CM DE ESPESOR, CON CHAFLÁN DE 1" EN LOS EXTREMOS, ARMADO CON MALLA ELECTROSOLDADA 6-6/10-10, TERMINADO LAVADO, INCLUYE: APLICACIÓN DE POLIURETANO ACABADO HÚMEDO, TIPO WET LOOK, RENDIMIENTO DE 7.5 M2/LITRO, HERRAMIENTA, CIMBRA METÁLICA CON ÁNGULO DE 2" X 4", DESMOLDANTE CIMBRAFEST DC-350 FESTER O SIMILAR, FRONTERA CON CARTON ASFALTADO (CELOTEX) DE 1/2", DESPERDICIOS, COLADO, VIBRADO, DESCIMBRA DE FRONTERAS DE ÁNGULO CON GOLPETEOS CONTROLADOS, CURADO, EQUIPO Y MANO DE OBRA.</t>
  </si>
  <si>
    <t>MURO DE BLOCK SÓLIDO DE 20 X 20 X 40 CM COLOCADO A SOGA, ASENTADO CON MORTERO-CEMENTO-ARENA 1:3, ACABADO COMÚN, INCLUYE: TRAZO, NIVELACIÓN, PLOMEO, MATERIALES, DESPERDICIOS, MANO DE OBRA, HERRAMIENTA, ANDAMIOS, EQUIPO Y ACARREOS.</t>
  </si>
  <si>
    <t>SUMINISTRO Y COLOCACIÓN DE MEMBRANA IMPERMEABILIZANTE CON NÓDULOS DE POLIETILENO EXTRUIDO DE ALTA DENSIDAD GEODREN TEXTIL A32, COMBINADA CON GEOTEXTIL NO TEJIDO DE FILAMENTOS CONTINUOS EN POLIÉSTER, INCLUYE: DESPERDICIOS, CORTES, AJUSTES, TRASLAPES, MATERIAL DE FIJACIÓN, ACARREO DEL MATERIAL AL SITIO DE SU COLOCACIÓN, MANO DE OBRA Y HERRAMIENTA.</t>
  </si>
  <si>
    <t>SUMINISTRO Y COLOCACIÓN DE DREN CON TUBO MULTIPERFORADO DE PVC SANITARIO DE 2" DE DIÁMETRO, INCLUYE: HERRAMIENTA, MATERIALES Y MANO DE OBRA.</t>
  </si>
  <si>
    <t>FILTRO A BASE DE GRAVA O PIEDRA TRONADA (3/4" A 2") SIN FINOS, DE 30 CM DE ESPESOR , INCLUYE: HERRAMIENTA, ACARREOS, SUMINISTRO DE MATERIALES, EQUIPO Y MANO DE OBRA.</t>
  </si>
  <si>
    <t xml:space="preserve">SUMINISTRO Y COLOCACIÓN DE GEOTEXTIL DE POLIESTER NO TEJIDO (200 G/M2), INCLUYE: HERRAMIENTA, LIMPIEZA DE LA SUPERFICIE, MATERIALES, EQUIPO Y MANO DE OBRA </t>
  </si>
  <si>
    <t>SUMINISTRO Y COLOCACIÓN DE PLACA DE CELOTEX DE 20 CM DE ANCHO Y 1/2" DE ESPESOR, EN JUNTA CONSTRUCTIVA DE 1/2" DE ANCHO, DE 0.00 M A 3.00 M, INCLUYE: HERRAMIENTA, CHAFLÁN DE 1/2", MATERIALES, MANO DE OBRA, CORTES, AJUSTES, FIJACIÓN, FLETES Y ACARREOS.</t>
  </si>
  <si>
    <t>BOQUILLA DE 15 A 20 CM DE ANCHO, CON MORTERO CEMENTO-ARENA PROPORCIÓN 1:3, TERMINADO APALILLADO FINO, INCLUYE: MATERIALES, ACARREOS, DESPERDICIOS, MANO DE OBRA, PLOMEADO, NIVELADO, REGLEADO, RECORTES, MANO DE OBRA, EQUIPO Y HERRAMIENTA.</t>
  </si>
  <si>
    <t>ESCARIFICACIÓN DEL TERRENO NATURAL DE 15 CM DE ESPESOR POR MEDIOS MECÁNICOS, COMPACTADO AL 80% ± 2 DE SU P.V.S.M., PRUEBA AASHTO ESTANDAR, INCLUYE: EXTENDIDO DEL MATERIAL, HOMOGENIZADO, AFINE DE LA SUPERFICIE, COMPACTADO, MANO DE OBRA, EQUIPO Y HERRAMIENTA.</t>
  </si>
  <si>
    <t>PISO DE 12 CM DE ESPESOR A BASE DE CONCRETO PREMEZCLADO  F'C= 200 KG/CM2, T.M.A. 13 MM, ACABADO LAVADO CON GRANO DE MARMOL BLANCO #2 (5 KG /M2), INCLUYE: HERRAMIENTA, SUMINISTRO DE MATERIALES, AGUA, DESPERDICIOS, ACARREOS, REGLEADO, ACABADO, CIMBRA EN FRONTERAS, DESCIMBRA, COLADO, CURADO, REMATES, MUESTREADO, EQUIPO Y MANO DE OBRA.</t>
  </si>
  <si>
    <t>SUMINISTRO Y COLOCACIÓN DE ADOQUÍN CUADRADO PREFABRICADO DE CONCRETO F´C= 250 KG/CM2, CON FIBRA INTEGRAL, COLOR GRIS CLARO NATURAL, ACABADO BUSARDEADO FINO, MEDIDAS DE 14 CM X 14 CM X 8 CM DE ESPESOR, ASENTADO SOBRE UNA CAMA DE ARENA DE RÍO DE 5 CM DE ESPESOR Y JUNTEADO COMÚN CON ARENA, INCLUYE: HERRAMIENTA, MATERIALES, DESPERDICIOS, RECORTES, REMATES, ACARREOS, NIVELACIONES, EQUIPO Y MANO DE OBRA.</t>
  </si>
  <si>
    <t>CENEFA A BASE DE CANTERA TIPO RECINTO DE PORO CERRADO DE 40 CM X 60 CM Y 3 CM DE ESPESOR, COLOCADA A HUESO, ASENTADA CON PEGA PIEDRA, APLICACIÓN DE 2 MANOS DE SELLADOR WET-LOOK COLOR NATURAL, INCLUYE: HERRAMIENTA, JUNTEADOR SIN ARENA COLOR S.M.A., RECORTES EN REMATES A MUROS, NIVELADO, ACARREOS, ELEVACIONES, DESPERDICIOS, MATERIALES, EQUIPO Y MANO DE OBRA.</t>
  </si>
  <si>
    <t>SUMINISTRO Y COLOCACIÓN DE BASE DE GRAVA DE 100% PRODUCTO DE TRITURACIÓN, GRANULOMETRÍA DE 3/4" A 1 1/2", DE 20 CM DE ESPESOR, COMPACTADA MÍNIMO AL 80% DE SU P.V.S.M., INCLUYE: MATERIALES, CONFORMACIÓN, AGUA, MANO DE OBRA, TRASPALEOS DE MATERIALES, EXTENDIDO, COMPACTACIÓN Y DESPERDICIOS.</t>
  </si>
  <si>
    <t>SUMINISTRO Y COLOCACIÓN DE REJILLA PLÁSTICA MODELO GRAVALOCK SLIM S-56 O SIMILAR, RELLENA CON GRAVILLA CLARA CONFINADA, GRANULOMETRÍA DE 3/8" A 1/2" HASTA BORDE DE REJILA, INCUYE: ACARREOS, HERRAMIENTA, MANO DE OBRA, CORTES, DESPERDICIOS Y LIMPIEZA DEL ÁREA DE TRABAJO.</t>
  </si>
  <si>
    <t>CENEFA DE 10 CM DE ESPESOR A BASE DE CONCRETO PREMEZCLADO  F'C= 150 KG/CM2, T.M.A. 13 MM, ACABADO LAVADO CON GRANO DE MARMOL NEGRO H3 #2 (5 KG /M2), INCLUYE: HERRAMIENTA, SUMINISTRO DE MATERIALES, AGUA, DESPERDICIOS, ACARREOS, REGLEADO, ACABADO, CIMBRA EN FRONTERAS, DESCIMBRA, COLADO, CURADO, REMATES, MUESTREADO, EQUIPO Y MANO DE OBRA.</t>
  </si>
  <si>
    <t>SUMINISTRO Y APLICACIÓN DE PINTURA VINÍL ACRÍLICA COMEX O SIMILAR, COLOR BLANCO OSTIÓN CON DOS APLICACIONES COMO MÍNIMO, LIMPIANDO Y PREPARANDO LA SUPERFICIE, INCLUYE: SELLADOR 5 X 1, DILUCIÓN, MATERIALES, DESPERDICIOS, MANO DE OBRA, ANDAMIOS, EQUIPO, HERRAMIENTA Y ACARREOS.</t>
  </si>
  <si>
    <t xml:space="preserve">CIMENTACIÓN DE PIEDRA BRAZA ACOMODADA, ASENTADA CON MORTERO CEMENTO-ARENA 1:3, INCLUYE: SELECCIÓN DE PIEDRA, MATERIALES, DESPERDICIOS, MANO DE OBRA, HERRAMIENTA, EQUIPO Y ACARREOS. </t>
  </si>
  <si>
    <t xml:space="preserve">MAMPOSTERÍA DE PIEDRA BRAZA ASENTADA CON MORTERO CEMENTO-ARENA 1:3, ACABADO APARENTE DOS CARAS, DE 0.00 A 3.00 M DE ALTURA, INCLUYE: SELECCIÓN DE PIEDRA, MATERIALES, DESPERDICIOS, MANO DE OBRA, HERRAMIENTA, ANDAMIOS, EQUIPO Y ACARREOS. </t>
  </si>
  <si>
    <t xml:space="preserve">MAMPOSTERÍA DE PIEDRA BRAZA ASENTADA CON MORTERO CEMENTO-ARENA 1:3, ACABADO APARENTE UNA CARA, DE 0.00 A 3.00 M DE ALTURA, INCLUYE: SELECCIÓN DE PIEDRA, MATERIALES, DESPERDICIOS, MANO DE OBRA, HERRAMIENTA, ANDAMIOS, EQUIPO Y ACARREOS. </t>
  </si>
  <si>
    <t>RECUBRIMIENTO DE PIEDRA LAJA LABRADA COLOR NEGRO, CAREADA UNIFORMEMENTE, CON JUNTA SECA REMETIDA DEL BORDE DE 2 A 5 CM DE PROFUNDIDAD, ASENTADA CON MORTERO CEMENTO-ARENA EN PROP. 1:3, DE 10 CM DE ESPESOR PROMEDIO (PIEDRA CON MORTERO), INCLUYE: APLICACIÓN DE WET LOOK ACABADO HÚMEDO A 2 MANOS CON RENDIMIENTO DE 8 M2/LT, SELECCIÓN DE PIEDRA, MATERIALES, DESPERDICIOS, HERRAMIENTA, CORTES, ACARREOS, EQUIPO Y MANO DE OBRA.</t>
  </si>
  <si>
    <t>SUMINISTRO, HABILITADO, FABRICACIÓN E INSTALACIÓN DE BOTA-AGUAS, A BASE DE LÁMINA GALVANIZADA CALIBRE 26, CON UN DESARROLLO PROMEDIO DE 50 CM TIPO "L", INCLUYE: HERRAMIENTA, 3 DOBLECES EN LA SECCIÓN CONFORME A PROYECTO, SUMINISTRO DE MATERIALES, HABILITADO, CORTES, DESPERDICIOS, ELEMENTOS DE FIJACIÓN, NIVELADO, EQUIPO Y MANO DE OBRA.</t>
  </si>
  <si>
    <t>SUMINISTRO Y APLICACIÓN MANUAL DE IMPERMEABILIZANTE ASFÁLTICO TIPO VAPORTITE 550 FESTER O SIMILAR, A RAZÓN DE 1.5 L/M2 ENTRE MURO COLINDANTE Y MURO PERIMETRAL NUEVO, INCLUYE: HERRAMIENTA, ACARREOS, DESPERDICIOS, EQUIPO Y MANO DE OBRA.</t>
  </si>
  <si>
    <t>SUMINISTRO Y COLOCACIÓN DE 1 PLACA DE CELOTEX DE 15 CM DE ANCHO Y 1" DE ESPESOR, EN JUNTA CONSTRUCTIVA DE 1" DE ANCHO, DE 0.00 M A 3.00 M, INCLUYE: HERRAMIENTA, CHAFLÁN DE 1", MATERIALES, MANO DE OBRA, CORTES, AJUSTES, FIJACIÓN, FLETES Y ACARREOS.</t>
  </si>
  <si>
    <t>SUMINISTRO Y COLOCACIÓN DE SISTEMA DE MAMPARAS PLEGADIZAS MA-01 CON MEDIDAS TOTALES DE 2.88 X 0.95 M, CON ESPESOR DE 4" ARMAZÓN DE ACERO CAL. 18, FORRADO CON MDF DE 1/2". ACABADO TELA EN FIBRA DE POLIPROPILENO, OLEOFÍBRICA O POLIÉSTER CON BACKING DE RESINA ACRÍLICA. RETARDANTE DE FLAMA Y REPELENTE DE MANCHAS. INCLUYE: RIEL DE ALUMINIO DE DOBLE PISTA CON CARRETILLAS MULTIDIRECCIONALES DE DOBLE VISTA, GUARDAPOLVOS DE ALUMINIO EN AMBAS CARAS DEL PANEL, APLICACIÓN DE FONDO ANTICORROSIVO Y ESMALTE ALQUIDALICO A 2 MANOS, COLOR S.M.A. ACABADO SATINADO, NIVELACIÓN, DESPERDICIOS, FIJACIÓN, SELLADO, LIMPIEZA, MANO DE OBRA, EQUIPO Y HERRAMIENTA.</t>
  </si>
  <si>
    <t>SUMINISTRO Y COLOCACIÓN DE VENTANAL DE SIFÓN VT-21 DE CON MEDIDAS TOTALES DE 1.04 X 1.84 M, A BASE DE PERFIL R-25 Y SOLERA DE 1/2" X 1/8", CRISTAL TEMPLADO DE 6 MM, PELÍCULA DE SEGURIDAD, COLOR S.M.A., ACABADO SATINADO, INCLUYE: APLICACIÓN DE FONDO ANTICORROSIVO Y ESMALTE ALQUIDALICO A 2 MANOS, ACABADO SATINADO, NIVELACIÓN, DESPERDICIOS, FIJACIÓN, SELLADO, LIMPIEZA, MANO DE OBRA, EQUIPO Y HERRAMIENTA.</t>
  </si>
  <si>
    <t>SUMINISTRO Y COLOCACIÓN DE VENTANAL DE AUMINIO VT-20 DE CON MEDIDAS TOTALES DE 0.88 X 6.60 M, DISTRIBUIDAS EN 1 FIJO, 5 VENTANAS DE PROYECCIÓN Y ANTEPECHO FIJO. ELABORADA CON MACO DE PERFIL R-25, ML Y PERFIL M-25, CRISTAL TEMPLADO DE 6 MM, PELÍCULA DE SEGURIDAD. COLOR S.M.A., ACABADO SATINADO. ELEVADOR DE SOLERA DE 3/4" X 1/4". CONSIDERAR COLOR LADRILLO O SIMILAR S.M.A., ACABADO SATINADO. INCLUYE: 6 MOSQUITEROS, BISAGRAS DE BARRIL DE ACERO FORJADO 1/2", APLICACIÓN DE FONDO ANTICORROSIVO Y ESMALTE ALQUIDALICO A 2 MANOS, ACABADO SATINADO, NIVELACIÓN, DESPERDICIOS, FIJACIÓN, SELLADO, LIMPIEZA, MANO DE OBRA, EQUIPO Y HERRAMIENTA.</t>
  </si>
  <si>
    <t>SUMINISTRO Y COLOCACIÓN DE DOMO PARA SANITARIO VT-17 DE CON MEDIDAS TOTALES DE 1.10 X 3.60 M, DIVIDIDO EN 2 HOJAS. ELABORADA CON PERFIL DE 4" X 2", CON CRISTAL TEMPLADO DE 9 MM Y PELÍCULA DE SEGURIDAD. ASENTADO CON CINTA NORTON ESTRUCTURAL. INCLUYE: VENTILACIONES Y MOSQUITEROS, APLICACIÓN DE FONDO ANTICORROSIVO Y ESMALTE A DOS MANOS COLOR S.M.A., ACABADO SATINADO, NIVELACIÓN, DESPERDICIOS, FIJACIÓN, SELLADO PERIMETRAL, SILICÓN, VINIL, HERRAJES, ELEMENTOS DE FIJACIÓN, LIMPIEZA, MANO DE OBRA, EQUIPO Y HERRAMIENTA.</t>
  </si>
  <si>
    <t>SUMINISTRO Y COLOCACIÓN DE VENTANA PARA COCINA VT-03, CON MEDIDAS TOTALES DE 1.80 X 2.50 M, VENTANA ABATIBLE EN 2 HOJAS. ELABORADA CON MARCO DE PERFIL R-25, ML Y M-25. CRISTAL TEMPLADO DE 6MM, PELÍCULA DE SEGURIDAD. COLOR S.M.A., ACABADO SATINADO. INCLUYE: 2 PASADORES DE MAROMA MODELO: 3110, BISAGRAS DE BARRIL DE ACERO FORJADO 3/8", APLICACIÓN DE FONDO ANTICORROSIVO Y ESMALTE ALQUIDALICO A 2 MANOS, ACABADO SATINADO, APLICACIÓN DE FONDO ANTICORROSIVO Y ESMALTE ALQUIDALICO A 2 MANOS, COLOR S.M.A. ACABADO SATINADO, NIVELACIÓN, DESPERDICIOS, SELLADO PERIMETRAL, SILICÓN, VINIL, HERRAJES, ELEMENTOS DE FIJACIÓN, LIMPIEZA, MANO DE OBRA, EQUIPO Y HERRAMIENTA.</t>
  </si>
  <si>
    <t>SUMINISTRO Y COLOCACIÓN DE VENTANA RECEPCIÓN VT-02, CON MEDIDAS TOTALES DE 1.33 X 1.10 M, DISTRIBUIDAS EN 1 PROYECCIÓN, 1 FIJO. ELABORADA CON MARCO DE PERFIL R-25, ML Y M-25 CON CRISTAL TEMPLADO DE 6 MM Y PELÍCULA DE SEGURIDAD. COLOR S.M.A., ACABADO SATINADO, INCLUYE: BRAZO PARA VENTANA DE PROYECCIÓN, BISAGRAS DE BARRIL DE ACERO FORJADO 3/8", APLICACIÓN DE FONDO ANTICORROSIVO Y ESMALTE ALQUIDALICO A 2 MANOS, ACABADO SATINADO, APLICACIÓN DE FONDO ANTICORROSIVO Y ESMALTE ALQUIDALICO A 2 MANOS, COLOR S.M.A. ACABADO SATINADO, NIVELACIÓN, DESPERDICIOS, SELLADO PERIMETRAL, SILICÓN, VINIL, HERRAJES, ELEMENTOS DE FIJACIÓN, LIMPIEZA, MANO DE OBRA, EQUIPO Y HERRAMIENTA.</t>
  </si>
  <si>
    <t>SUMINISTRO Y COLOCACIÓN DE VENTANA VT-01, CON MEDIDAS TOTALES DE 2.70 X 1.00 M, DISTRIBUIDAS EN 1 PROYECCIÓN, 1 ABATIBLE Y 2 FIJOS. ELABORADA CON MARCO DE PERFIL R-25, ML Y M-25 CON CRISTAL TEMPLADO DE 6 MM Y PELÍCULA DE SEGURIDAD (ESMERILADA PARA SANITARIOS) COLOR S.M.A., ACABADO SATINADO, INCLUYE: JALADERA UNIVERSAL PARA VENTANA, BRAZO PARA VENTANA DE PROYECCIÓN, 2 MOSQUITEROS FIJOS, 2 PASADORES DE MAROMA MODELO: 3110 O SIMILAR, BISAGRAS DE BARRIL DE ACERO FORJADO 3/8", APLICACIÓN DE FONDO ANTICORROSIVO Y ESMALTE ALQUIDALICO A 2 MANOS, COLOR S.M.A. ACABADO SATINADO, NIVELACIÓN, DESPERDICIOS, SELLADO PERIMETRAL, SILICÓN, VINIL, HERRAJES, ELEMENTOS DE FIJACIÓN, LIMPIEZA, MANO DE OBRA, EQUIPO Y HERRAMIENTA.</t>
  </si>
  <si>
    <t>SUMINISTRO E INSTALACIÓN DE PUERTA PT-01 EN MEDIDAS TOTALES DE 2.70 X 1.00 M, UNA PUERTA ABATIBLE DE 2.20 X 1.00 M CON UN FIJO DE 1.00 X 0.17 M Y OTRO DE 0.85 X 0.17 M, ASÍ COMOUN ANTEPECHO DE PROYECCIÓN FIJO DE 0.50 X 1.00 M ELABORADA CON MARCO DE PERFIL M-225, BASTIDOR TUBULAR AR-229, CAL. 18, RELLENO INTERIOR TIPO HONEYCOMB, RECUBIERTO CON SÓLIDO FENÓLICO DE 3 MM, COLOR S.M.A., A BASE DE PERFIL AP-100 CAL. 18, CRISTAL TEMPLADO DE 6 MM EN VENTANA DE PROYECCIÓN, PELÍCULA DE SEGURIDAD. INCLUYE: CERRADURA Y JALADERA DE ACERO INOX. MODELO CMHP-001, JALADERA UNIVERSAL PARA VENTANA, BRAZO PARA VENTANA DE PROYECCIÓN, MOSQUITERO FIJO Y TOPE DE PUERTA PARA PISO MOD. 54, APLICACIÓN DE FONDO ANTICORROSIVO Y ESMALTE ALQUIDALICO A 2 MANOS, COLOR S.M.A. ACABADO SATINADO, FABRICADO CONFORME A DETALLES Y ESPECIFICACIONES DE PROYECTO, INCLUYE:  ACARREO, MATERIALES, MANO DE OBRA CALIFICADA,  LIMPIEZA Y RETIRO DE MATERIALES Y BASURA FUERA DEL ÁREA HASTA LUGAR DE ACOPIO.</t>
  </si>
  <si>
    <t>CIMBRA ACABADO COMÚN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</si>
  <si>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</si>
  <si>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SUMINISTRO Y APLICACIÓN DE PINTURA DE ESMALTE ALQUIDÁLICO O SIMILAR, COLOR S.M.A., ACABADO SATINADO, CON DOS APLICACIONES COMO MINIMO POR MEDIO DE ASPERCIÓN, LIMPIANDO Y PREPARANDO LA SUPERFICIE, INCLUYE: MATERIALES, DESPERDICIOS, ANDAMIOS, HERRAMIENTA, ACARREOS, EQUIPO Y MANO DE OBRA.</t>
  </si>
  <si>
    <t>SUMINISTRO Y COLOCACIÓN DE TAPA PARA CISTERNA DE AGUA POTABLE "HE-30", MEDIDAS DE 80 X 80 CM, ELABORADA A BASE DE MARCO DE ÁNGULO DE 2 1/2" X 3/16" CON 4 ANCLAS DE ÁNGULO DE 1", CONTRAMARCO DE ÁNGULO DE 2" X 1/4", TAPA DE CONCRETO DE 5 CM DE ESPESOR CON CONCRETO HECHO EN OBRA F´C= 200 KG/CM2, T.M.A. 13 MM, ARMADO CON MALLA ELECTROSOLDADA 6X610/10, CON 2 JALADERAS DE 15 CM TIPO GRAPA A BASE DE ALAMBRON EMBUTIDO EN TAPA, INCLUYE: HERRAMIENTA, CIMBRA, COLADO, CURADO, DESCIMBRA, ACARREOS, SOLDADURA, DESPERDICIOS, EQUIPO Y MANO DE OBRA.</t>
  </si>
  <si>
    <t>SUMINISTRO, HABILITADO, FABRICACIÓN Y COLOCACIÓN DE ESCALERA PARA CISTERNA DE AGUA TRATADA "HE-28", HECHA CON PTR DE 2" X 2" CAL.12, ESCALONES @30 CM, SOLDADA A PLACA UBICADA EN MURO DE CONCRETO, FABRICADO CONFORME A DETALLES Y ESPECIFICACIONES DE PROYECTO, INCLUYE: HERRAMIENTA, PRIMARIO ANTICORROSIVO, ACARREOS, MATERIALES, SOLDADURAS, LIMPIEZA Y RETIRO DE MATERIALES, EQUIPO Y MANO DE OBRA.</t>
  </si>
  <si>
    <t>SUMINISTRO Y COLOCACIÓN DE PLAFÓN DE LÁMINA DE ACERO CORTEN CAL. 22 MODELO PERFORADO ALEATORIO CUADRADO, CON PERFORACIONES RECTANGULARES DE 2" X 4" FIJADA CON PIJA AUTORROSCANTE DE 8 X 1", INCLUYE: HERRAMIENTA, ELEMENTOS DE FIJACIÓN , ACARREOS, MANIOBRAS, ELEVACIONES, CORTES, DESPERDICIOS, AJUSTES, MATERIALES, EQUIPO Y MANO DE OBRA.</t>
  </si>
  <si>
    <t>SUMINISTRO, HABILITADO, FABRICACIÓN Y COLOCACIÓN DE PROTECCIÓN DE COCINA "HE-06", CON MEDIDAS 2.50 X 1.80 M, PROTECCIÓN ABATIBLE A 2 HOJAS. ELABORADO A BASE DE MARCO DE PTR DE 1" X 2", CONTRAMARCO Y RELLENO DE SOLERA DE 2" Y REFUERZOS HORIZONTALES DE SÓLIDO REDONDO DE 1/2" DE DIÁMETRO, FABRICADO CONFORME A DETALLES Y ESPECIFICACIONES DE PROYECTO, INCLUYE: BISAGRAS DE BARRIL DE ACERO FORJADO 3/8", HERRAMIENTA, PRIMARIO ANTICORROSIVO, BARRENOS DE 9/16" EN SOLERAS, ACARREOS, MATERIALES, SOLDADURAS, LIMPIEZA Y RETIRO DE MATERIALES, EQUIPO Y MANO DE OBRA.</t>
  </si>
  <si>
    <t>SUMINISTRO Y COLOCACIÓN DE PASADOR DE PISO CON VARILLA DE REDONDO LISO DE 20 CM DE LONGITUD Y 1/2" DE DIÁMETRO, BASE Y ANILLOS DE TUBERÍA 1/2" X 10 CM, BASE DE SOLERA DE 1/2" X 1/8", INCLUYE: HERRAMIENTA, SOLDADURA, TUBO DE FO.GA. DE 3/4" DIÁMETRO Y 20 CM LARGO, MATERIALES MENORES, EQUIPO Y MANO DE OBRA.</t>
  </si>
  <si>
    <t>SUMINISTRO Y COLOCACIÓN DE OREJAS DE PLACA PARA CANDADO DE 5 CM X 1/4", INCLUYE: HERRAMIENTA, SOLDADURA, MATERIALES MENORES, EQUIPO Y MANO DE OBRA.</t>
  </si>
  <si>
    <t xml:space="preserve">SUMINISTRO, HABILITADO, FABRICACIÓN Y COLOCACIÓN DE PUERTA DE INGRESO "HE-05", CON MEDIDAS DE 3.30 X 3.90 M,  ELABORADO A BASE DE SOLERAS VERTICALES DE 2 1/2" Y REFUERZOS DE REDONDO LISO LONGITUDINAL DE 1/2" DE DIÁMETRO, ASÍ COMO POSTES DE PTR DE 3" X 3", 2 PTR DE 2 1/2" X 2 1/2" UBICADAS EN LA PARTE INFERIOR, FABRICADO CONFORME A DETALLES Y ESPECIFICACIONES DE PROYECTO, INCLUYE: HERRAMIENTA, PRIMARIO ANTICORROSIVO, BARRENOS DE 9/16" EN SOLERAS, ACARREOS, MATERIALES, SOLDADURAS, LIMPIEZA Y RETIRO DE MATERIALES, EQUIPO Y MANO DE OBRA.
</t>
  </si>
  <si>
    <t>SUMINISTRO Y COLOCACIÓN DE PASADOR DE PISO CON VARILLA DE REDONDO LISO DE 60 CM DE LONGITUD Y 3/4" DE DIÁMETRO, BASE Y ANILLOS DE TUBERÍA 3/4" X 10 CM, BASE DE SOLERA DE 3/4" X 1/8", INCLUYE: HERRAMIENTA, SOLDADURA, TUBO DE FO.GA. DE 1" DIÁMETRO Y 20 CM LARGO, MATERIALES MENORES, EQUIPO Y MANO DE OBRA.</t>
  </si>
  <si>
    <t>SUMINISTRO Y COLOCACIÓN DE PASADOR DE TUBO DE 1" X 30 CM C-40, CON PALANCA Y ANILLOS CON SOLERA DE 1" X 1/4", INCLUYE: HERRAMIENTA, APLICACIÓN DE PRIMARIO ANTICORROSIVO, APLICACIÓN DE PINTURA DE ESMALTE ALQUIDÁLICO, SOLDADURA, MATERIALES MENORES, EQUIPO Y MANO DE OBRA.</t>
  </si>
  <si>
    <t>SUMINISTRO, HABILITADO, FABRICACIÓN Y COLOCACIÓN DE PROTECCIÓN DE VENTANA "HE-04", CON MEDIDAS DE 1.00 X 2.70 M A BASE DE SOLERA DE 2 1/2" X 3/8", ASÍ COMO REFUERZOS HORIZONTALES DE SÓLIDO REDONDO DE 1/2" DIÁMETRO,  FABRICADO CONFORME A DETALLES Y ESPECIFICACIONES DE PROYECTO, INCLUYE: HERRAMIENTA, PRIMARIO ANTICORROSIVO, BARRENOS DE 9/16" EN SOLERAS, ACARREOS, MATERIALES, SOLDADURAS, LIMPIEZA Y RETIRO DE MATERIALES, EQUIPO Y MANO DE OBRA.</t>
  </si>
  <si>
    <t>SUMINISTRO, HABILITADO, FABRICACIÓN Y COLOCACIÓN DE MARCO DE SOLERA PARA VENTANA "HE-03", CON MEDIDAS 1.03 X 2.70 M A BASE DE SOLERA DE 8" X 5/8",  2" X 1/4" Y 1" X 1/4", ANCLADA CON VARILLAS DE 3/8" A MURO @60 CM CON UN DESARROLLO DE 8 CM, FABRICADO CONFORME A DETALLES Y ESPECIFICACIONES DE PROYECTO, INCLUYE: HERRAMIENTA, PRIMARIO ANTICORROSIVO, BARRENOS DE 9/16" EN SOLERAS, ACARREOS, MATERIALES, SOLDADURAS, LIMPIEZA Y RETIRO DE MATERIALES, EQUIPO Y MANO DE OBRA.</t>
  </si>
  <si>
    <t>SUMINISTRO, HABILITADO, FABRICACIÓN Y COLOCACIÓN DE PUERTA DE SERVICIO "HE-02", CON MEDIDAS DE 2.00 X 3.59 M, ELABORADO A BASE DE SOLERAS LONGITUDINALES Y VERTICALES DE 2 1/2" Y REFUERZOS DE REDONDO LISO LONGITUDINAL DE 1/2" DE DIÁMETRO ASÍ COMO 1 PERFILTIPO RIEL 1400 MONTADO SOBRE UN PTR DE 1 1/4" Y EN CADA EXTREMO 1 POSTE DE PTR DE 2 1/2", FABRICADO CONFORME A DETALLES Y ESPECIFICACIONES DE PROYECTO, INCLUYE: HERRAMIENTA, PRIMARIO ANTICORROSIVO, BARRENOS DE 9/16" EN SOLERAS, ACARREOS, MATERIALES, SOLDADURAS, LIMPIEZA Y RETIRO DE MATERIALES, EQUIPO Y MANO DE OBRA.</t>
  </si>
  <si>
    <t>SUMINISTRO Y COLOCACIÓN DE CARRETILLA PARA CORREDIZO EN ACERO, CAPACIDAD DE 300 KG, DE 4 BALEROS PARA RIEL 1400, INCLUYE: HERRAMIENTA, ACARREOS, FIJACIÓN, EQUIPO Y MANO DE OBRA.</t>
  </si>
  <si>
    <t>SUMINISTRO Y COLOCACIÓN DE CERRADURA DE SOBREPONER TIPO MORDAZA, MODELO AS 625 O SIMILAR, INCLUYE: HERRAMIENTA, ACARREOS, FIJACIÓN, EQUIPO Y MANO DE OBRA.</t>
  </si>
  <si>
    <t>SUMINISTRO, HABILITADO, FABRICACIÓN Y COLOCACIÓN DE HERRERÍA PERÍMETRAL "HE-01", ELABORADO A BASE DE SOLERAS LONGITUDINALES Y VERTICALES DE 2 1/2" Y REFUERZOS DE REDONDO LISO LONGITUDINAL DE 1/2" DE DIÁMETRO, FABRICADO CONFORME A DETALLES Y ESPECIFICACIONES DE PROYECTO, INCLUYE: HERRAMIENTA, PRIMARIO ANTICORROSIVO, BARRENOS DE 9/16" EN SOLERAS, ACARREOS, MATERIALES, SOLDADURAS, LIMPIEZA Y RETIRO DE MATERIALES, EQUIPO Y MANO DE OBRA.</t>
  </si>
  <si>
    <t>SUMINISTRO, HABILITADO, FABRICACIÓN Y COLOCACIÓN DE CANASTILLA 02 "HE-40", CON MEDIDAS TOTALES DE 0.40 X 0.40 X 0.40 M, HECHO DE MARCO A BASE DE PTR DE ACERO INOXIDABLE 1" X 1" CAL. 14. FABRICADO CONFORME A DETALLES Y ESPECIFICACIONES DE PROYECTO, INCLUYE: CABLE DE ACERO INOXIDABLE CON DIÁMETRO 3/16", FIJADO A MARCO CON ARGOLLAS DE RL DE 1/2" DE ACERO INOXIDABLE, Y CON ARGOLLA A BASE DE RL DE 1/2", CON CIRCUNFERENCIA DE 2", 5 MALLAS PARA CRIBA DE 1/2" CAL. 10 A BASE DE ACERO INOXIDABLE FIJADA CON REMACHES DE 0.40 X 0.40 M, HERRAMIENTA, PRIMARIO ANTICORROSIVO,  ACARREOS, MATERIALES, SOLDADURAS, LIMPIEZA Y RETIRO DE MATERIALES, EQUIPO Y MANO DE OBRA.</t>
  </si>
  <si>
    <t>SUMINISTRO, HABILITADO, FABRICACIÓN Y COLOCACIÓN DE CANASTILLA 01 "HE-39", CON MEDIDAS TOTALES DE 0.60 X 0.60 X 0.60 M, HECHO DE MARCO A BASE DE PTR DE ACERO INOXIDABLE 1 1/2" X 1 1/2" CAL. 14. FABRICADO CONFORME A DETALLES Y ESPECIFICACIONES DE PROYECTO, INCLUYE: CABLE DE ACERO INOXIDABLE CON DIÁMETRO 3/16", FIJADO A MARCO CON ARGOLLAS DE RL DE 1/2" DE ACERO INOXIDABLE, Y CON ARGOLLA A BASE DE RL DE 1/2", CON CIRCUNFERENCIA DE 2", 5 MALLAS PARA CRIBA DE 1" CAL. 10 A BASE DE ACERO INOXIDABLE FIJADA CON REMACHES DE 0.60 X 0.60 M, HERRAMIENTA, PRIMARIO ANTICORROSIVO,  ACARREOS, MATERIALES, SOLDADURAS, LIMPIEZA Y RETIRO DE MATERIALES, EQUIPO Y MANO DE OBRA.</t>
  </si>
  <si>
    <t>SUMINISTRO, HABILITADO, FABRICACIÓN Y COLOCACIÓN DE VERTEDERO EN CLARIFICADOR "HE-38", CON MEDIDAS TOTALES DE 0.20 X 3.00 M, VERTEDERO FABRICADO CON LÁMINA DE ACERO INOXIDABLE CAL.18, CON UN BORDE DENTADO Y ORIFICIOS DE PASO SEGÚN PROYECTO, CON SOPORTE A BASE DE REFUERZOS DE ÁNGULO DE ACERO INOXIDABLE 2" X 2" X 1/4" CON TORNILLOS DE CABEZA HEXAGONAL DE 2" X 1/4", COLOCADO EN TAQUETE EXPANSIVO METÁLICO, AMBOS EN ACERO INOXIDABLE, FABRICADO CONFORME A DETALLES Y ESPECIFICACIONES DE PROYECTO, INCLUYE:  MARCO CON SOPORTES A BASE DE ÁNGULO DE ACERO INOXIDABLE 2" X 2" X 1/4", HERRAMIENTA, PRIMARIO ANTICORROSIVO,  ACARREOS, MATERIALES, SOLDADURAS, LIMPIEZA Y RETIRO DE MATERIALES, EQUIPO Y MANO DE OBRA.</t>
  </si>
  <si>
    <t>SUMINISTRO, HABILITADO, FABRICACIÓN Y COLOCACIÓN DE MAMPARA DE ENTRADA EN CLARIFICADOR "HE-37", CON MEDIDAS TOTALES DE 0.80 X 3.40 M, HECHA DE MARCO CON SOPORTES A BASE DE ÁNGULO DE ACERO INOXIDABLE 2" X 2" X 1/4" CON TORNILLOS DE CABEZA HEXAGONAL DE 2" X 1/4", COLOCADO EN TAQUETE EXPANSIVO METÁLICO, AMBOS EN ACERO INOXIDABLE, FABRICADO CONFORME A DETALLES Y ESPECIFICACIONES DE PROYECTO, INCLUYE:  4 LÁMINAS DE ACERO INOXIDABLES CAL. 18 CON MEDIDAS DE 0.80 X 0.85 CM, HERRAMIENTA, PRIMARIO ANTICORROSIVO,  ACARREOS, MATERIALES, SOLDADURAS, LIMPIEZA Y RETIRO DE MATERIALES, EQUIPO Y MANO DE OBRA.</t>
  </si>
  <si>
    <t>SUMINISTRO, HABILITADO, FABRICACIÓN Y COLOCACIÓN DE MAMPARA DE ENTRADA EN CLARIFICADOR "HE-36", CON MEDIDAS TOTALES DE 0.50 X 3.40 M, HECHA DE MARCO CON SOPORTES A BASE DE ÁNGULO DE ACERO INOXIDABLE 2" X 2" X 1/4" CON TORNILLOS DE CABEZA HEXAGONAL DE 2" X 1/4", COLOCADO EN TAQUETE EXPANSIVO METÁLICO, AMBOS EN ACERO INOXIDABLE, FABRICADO CONFORME A DETALLES Y ESPECIFICACIONES DE PROYECTO, INCLUYE:  4 LÁMINAS DE ACERO INOXIDABLES CAL. 18 CON MEDIDAS DE 0.50 X 0.85 M, HERRAMIENTA, PRIMARIO ANTICORROSIVO,  ACARREOS, MATERIALES, SOLDADURAS, LIMPIEZA Y RETIRO DE MATERIALES, EQUIPO Y MANO DE OBRA.</t>
  </si>
  <si>
    <t>SUMINISTRO, HABILITADO, FABRICACIÓN Y COLOCACIÓN DE CUBIERTA PARA BOMBAS DE SUPERFICIE "HE-34", RELLENO A BASE DE LOUVER TIPO "Z" COLOR S.M.A. ACABADO SATINADO, FABRICADO CONFORME A DETALLES Y ESPECIFICACIONES DE PROYECTO, INCLUYE: HERRAMIENTA, PRIMARIO ANTICORROSIVO,  ACARREOS, MATERIALES, SOLDADURAS, LIMPIEZA Y RETIRO DE MATERIALES, EQUIPO Y MANO DE OBRA.</t>
  </si>
  <si>
    <t xml:space="preserve">SUMINISTRO Y COLOCACIÓN DE PROYECCIÓN DE LÁMINA MULTIPERFORADA ESPESOR DE 2MM, DIÁMETRO DE 1", DISTANCIA ENTRE CENTROS 36 MM, CON ORDEN ALTERNO. INCLUYE: ESMALTE ANTICORROSIVO A DOS MANOS COLOR S.M.A., ACARREO, MATERIALES, MANO DE OBRA CALIFICADA,  LIMPIEZA Y RETIRO DE MATERIALES Y BASURA FUERA DEL ÁREA HASTA LUGAR DE ACOPIO   </t>
  </si>
  <si>
    <t xml:space="preserve">SUMINISTRO Y COLOCACIÓN DE LÁMINA DE ACERO CAL. 11 CON PENDIENTE DEL 2%. INCLUYE: ESMALTE ANTICORROSIVO A DOS MANOS COLOR S.M.A., ACARREO, MATERIALES, MANO DE OBRA CALIFICADA,  LIMPIEZA Y RETIRO DE MATERIALES Y BASURA FUERA DEL ÁREA HASTA LUGAR DE ACOPIO   </t>
  </si>
  <si>
    <t>SUMINISTRO, HABILITADO, FABRICACIÓN Y COLOCACIÓN DE PLACA PARA AHOGAR EN CONCRETO, ELABORADA A BASE DE PLACA DE ACERO A36 DE 10 CM X 10 CM Y 1/4" DE ESPESOR, CON PATA DE GALLO A BASE ÁNGULO DE 1" X 1/8" X 8 CM Y 25 CM DE DESARROLLO, INCLUYE: HERRAMIENTA, PRIMARIO ANTICORROSIVO, ACARREOS, MATERIALES, SOLDADURAS, LIMPIEZA Y RETIRO DE MATERIALES, EQUIPO Y MANO DE OBRA.</t>
  </si>
  <si>
    <t>SUMINISTRO Y COLOCACIÓN DE CERRADURA DE MORDAZA, MODELO 625 DC O SIMILAR, INCLUYE: HERRAMIENTA, ACARREOS, FIJACIÓN, EQUIPO Y MANO DE OBRA.</t>
  </si>
  <si>
    <t>SUMINISTRO, HABILITADO, FABRICACIÓN Y COLOCACIÓN  DE REJILLA-TAPA DE CÁRCAMO Y ESTRUCTURA PARA POLIPASTO DE MANTENIMIENTO "HE-31", REJILLA TIPO IRVING ELABORADA CON ACERO INOXIDABLE A BASE DE MARCO DE ÁNGULO DE 1 1/2" X 3/16", CONTRAMARCO DE ÁNGULO DE 1 1/4"X 3/16", SOLERA DE 1"X1/4" Y SÓLIDO REDONDO DE 3/8", AHOGADA CON PATAS DE GALLO A BASE DE ÁNGULO DE 11/2"X11/2"X1/4" @50CM, MONTADA SOBRE VIGA IPR DE 6"X4"X17.9. FABRICADO CONFORME A DETALLES Y ESPECIFICACIONES DE PROYECTO, INCLUYE: HERRAMIENTA, PRIMARIO ANTICORROSIVO, ACARREOS, MATERIALES, SOLDADURAS, LIMPIEZA Y RETIRO DE MATERIALES, EQUIPO Y MANO DE OBRA.</t>
  </si>
  <si>
    <t xml:space="preserve">SUMINISTRO Y COLOCACIÓN DE POLIPASTO CAPACIDAD DE 0.75 TON, MODELO HB5010 O SIMILAR. ACABADO CROMADO RESISTENTE A LA CORROSIÓN. INCLUYE: ACARREO, MATERIALES, MANO DE OBRA CALIFICADA,  LIMPIEZA Y RETIRO DE MATERIALES Y BASURA FUERA DEL ÁREA HASTA LUGAR DE ACOPIO   </t>
  </si>
  <si>
    <t xml:space="preserve">SUMINISTRO Y COLOCACIÓN DE GANCHO PARA IZAJE DE 0.75 TON MODELO HB5156 O SIMILAR. INCLUYE: ACARREO, MATERIALES, MANO DE OBRA CALIFICADA,  LIMPIEZA Y RETIRO DE MATERIALES Y BASURA FUERA DEL ÁREA HASTA LUGAR DE ACOPIO   </t>
  </si>
  <si>
    <t xml:space="preserve">SUMINISTRO Y COLOCACIÓN DE CADENA DE ACERO INOXIDABLE AISI 316-DIN 766, DIÁMETRO 8 MM, CARGA MÍNIMA DE TRABAJO 0.75 TON. INCLUYE: ACARREO, MATERIALES, MANO DE OBRA CALIFICADA,  LIMPIEZA Y RETIRO DE MATERIALES Y BASURA FUERA DEL ÁREA HASTA LUGAR DE ACOPIO   </t>
  </si>
  <si>
    <t>SUMINISTRO, HABILITADO, FABRICACIÓN Y COLOCACIÓN DE REJILLA PARA PASO HOMBRE DE PTAR "HE-29", REJILLA TIPO IRVING ELABORADO EN ACERO INOXIDABLE A BASE DE MARCO DE ÁNGULO DE 1 /2" X 3/16", CONTRAMARCO DE ÁNGULO DE 1 1/4" X 3/16", SOLERA DE 1" X 1/4" Y SÓLIDO REDONDO DE 3/8", AHOGADA CON 4 PATAS DE GALLO. FABRICADO CONFORME A DETALLES Y ESPECIFICACIONES DE PROYECTO, INCLUYE: HERRAMIENTA, PRIMARIO ANTICORROSIVO, ACARREOS, MATERIALES, SOLDADURAS, LIMPIEZA Y RETIRO DE MATERIALES, EQUIPO Y MANO DE OBRA.</t>
  </si>
  <si>
    <t>SUMINISTRO, HABILITADO, FABRICACIÓN Y COLOCACIÓN DE ESCALERA PARA CISTERNA DE AGUA TRATADA "HE-27", HECHA CON PTR DE 2" X 2" CAL.12, ESCALONES @30 CM, SOLDADA A PLACA UBICADA EN MURO DE CONCRETO, FABRICADO CONFORME A DETALLES Y ESPECIFICACIONES DE PROYECTO, INCLUYE: HERRAMIENTA, PRIMARIO ANTICORROSIVO, ACARREOS, MATERIALES, SOLDADURAS, LIMPIEZA Y RETIRO DE MATERIALES, EQUIPO Y MANO DE OBRA.</t>
  </si>
  <si>
    <t>SUMINISTRO, HABILITADO, FABRICACIÓN Y COLOCACIÓN DE PLACA PARA AHOGAR EN CONCRETO, ELABORADA A BASE DE PLACA DE ACERO A36 DE 8 CM X 8 CM Y 1/4" DE ESPESOR, CON DOS VARILLAS SOLDADAS A PLACA DE 1/2" Y 25 CM DE DESARROLLO, INCLUYE: HERRAMIENTA, PRIMARIO ANTICORROSIVO, ACARREOS, MATERIALES, SOLDADURAS, LIMPIEZA Y RETIRO DE MATERIALES, EQUIPO Y MANO DE OBRA.</t>
  </si>
  <si>
    <t>SUMINISTRO, HABILITADO, FABRICACIÓN Y COLOCACIÓN DE VENTANA TIPO LOUVER "HE-21", CON MEDIDAS TOTALES DE 4.30 X 0.60 M, ELABORADA A BASE DE MARCO DE SOLERA DE 1/4" X 2" AHOGADOS EN MURO CON TAQUETES EXPANSIVOS DE 1/2" X 3" @60 CM. RELLENO DE PERFIL TIPO LOUVER "Z", CON SOLERAS DE REFUERZO DE 2" X 1/4", FABRICADO CONFORME A DETALLES Y ESPECIFICACIONES DE PROYECTO, INCLUYE: HERRAMIENTA, PRIMARIO ANTICORROSIVO, BARRENOS DE 9/16" EN SOLERAS, ACARREOS, MATERIALES, SOLDADURAS, LIMPIEZA Y RETIRO DE MATERIALES, EQUIPO Y MANO DE OBRA.</t>
  </si>
  <si>
    <t>SUMINISTRO, HABILITADO, FABRICACIÓN Y COLOCACIÓN DE PUERTA SANITARIO PTAR "HE-20", CON MEDIDAS TOTALES DE 0.85 x 2.40 M, ASÍ COMO RELLENO A BASE DE LOUVER TIPO "Z", ACABADO SATINADO, CON ANCLAJE DE MARCO DE SOLERA A MURO CON TORNILLOS, FABRICADO CONFORME A DETALLES Y ESPECIFICACIONES DE PROYECTO, INCLUYE: TAQUETES EXPANSIVOS DE 1/2" X 3" SEPARADOS @60 CM, HERRAMIENTA, PRIMARIO ANTICORROSIVO, BARRENOS DE 9/16" EN SOLERAS, ACARREOS, MATERIALES, SOLDADURAS, LIMPIEZA Y RETIRO DE MATERIALES, EQUIPO Y MANO DE OBRA.</t>
  </si>
  <si>
    <t>SUMINISTRO Y COLOCACIÓN DE CERRADURA DE SOBREPONER, MODELO HS-4100-AS 6 O SIMILAR, INCLUYE: HERRAMIENTA, ACARREOS, FIJACIÓN, EQUIPO Y MANO DE OBRA.</t>
  </si>
  <si>
    <t>SUMINISTRO, HABILITADO, FABRICACIÓN Y COLOCACIÓN DE PUERTA CUARTO DE MÁQUINAS PTAR "HE-19", CON MEDIDAS TOTALES DE 1.85 X 2.40 M, ASÍ COMO RELLENO A BASE DE LOUVER TIPO "Z", CON ANCLAJE DE MARCO DE SOLERA A MURO CON TORNILLOS Y TAQUETES EXPANSIVOS DE 1/2" X 3" SEPARADOS @60 CM, FABRICADO CONFORME A DETALLES Y ESPECIFICACIONES DE PROYECTO,  INCLUYE: HERRAMIENTA, PRIMARIO ANTICORROSIVO, BARRENOS DE 9/16" EN SOLERAS, ACARREOS, MATERIALES, SOLDADURAS, LIMPIEZA Y RETIRO DE MATERIALES, EQUIPO Y MANO DE OBRA.</t>
  </si>
  <si>
    <t>SUMINISTRO Y COLOCACIÓN DE MOLINETE PARA USO RUDO CAP. 100 KG, INCLUYE: HERRAMIENTA, ACARREOS, FIJACIÓN, EQUIPO Y MANO DE OBRA.</t>
  </si>
  <si>
    <t>SUMINISTRO Y COLOCACIÓN DE TEJUELO PARA USO RUDO CAP. 100 KG, COLOR GRIS ESMALTADO, MARCA JAKO O SIMILAR, INCLUYE: HERRAMIENTA, ACARREOS, FIJACIÓN, EQUIPO Y MANO DE OBRA.</t>
  </si>
  <si>
    <t>SUMINISTRO, HABILITADO, FABRICACIÓN Y COLOCACIÓN DE CANCEL PTAR "HE-18", PUERTA CORREDIZA DE 9.70 X 3.80 M, ELABORADA A BASE DE 2 POSTES VERTICALES DE PTR DE 4" X 4" CAL. 11 DE 4.80 M DE ALTURA (1 POSTE EN CADA ORILLA), PUENTE DE PTR DE 3", 1 VIGA IPR DE 4" X 4" 19.3 KG/M UBICADA EN LA PARTE INFERIOR Y EN TODO LO LARGO DEL CANCEL QUE FUNGE COMO RIEL, 1 FALDÓN DE PUERTA A BASE DE SOLERA DE 4" X 1/8" UBICADO EN LA PARTE INFERIOR Y EN TODO LO LARGO DEL CANCEL, MARCO A BASE DE POSTES VERTICALES DE 2 1/2" CAL. 11, SOLERAS LONGITUDINALES Y VERTICALES DE 2 1/2" Y REFUERZOS DE REDONDO LISO LONGITUDINAL DE 1/2" DE DIÁMETRO, FABRICADO CONFORME A DETALLES Y ESPECIFICACIONES DE PROYECTO, INCLUYE: HERRAMIENTA, PRIMARIO ANTICORROSIVO, BARRENOS DE 9/16" EN SOLERAS, ACARREOS, MATERIALES, SOLDADURAS, LIMPIEZA Y RETIRO DE MATERIALES, EQUIPO Y MANO DE OBRA.</t>
  </si>
  <si>
    <t>SUMINISTRO Y COLOCACIÓN DE CERRADURA CORREDIZA INDUSTRIAL DE ALUMINIO, MODELO LSKZ U2 LOCINOX O SIMILAR, INCLUYE: HERRAMIENTA, ACARREOS, FIJACIÓN, EQUIPO Y MANO DE OBRA.</t>
  </si>
  <si>
    <t>SUMINISTRO Y COLOCACIÓN DE RUEDA DE POLIURETANO FIJO PARA PORTÓN Y/O CANCEL CORREDIZO, MODELO KOALA, CAPACIDAD DE 270 KG, INCLUYE: HERRAMIENTA, ACARREOS, FIJACIÓN, EQUIPO Y MANO DE OBRA.</t>
  </si>
  <si>
    <t xml:space="preserve">SUMINISTRO Y COLOCACIÓN DE IDENTIFICACIÓN DE BANNER "INP" EN SENTIDO VERTICAL, ELABORADA A BASE DE SÓLIDO FENÓLICO EN 1 MM DE ESPESOR, COLOR AZUL COD. 9320-PA. TEXTURA PAPER FINISH, COLOCADO SOBRE PUERTA DE SOLIDO FENÓLICO, CON ADHESIVO DE CONTACTO BASE AGUA 3M 30NF, COLOCACIÓN DE VINIL AUTOADHERIBLE, EN COLOR BANCO, PARA IDENTIFICACIÓN NUMÉRICA Y LETRA DE MÓDULO, INCLUYE: MATERIALES, PEGAMENTO, DESPERDICIOS, HERRAMIENTA, EQUIPO Y MANO DE OBRA. </t>
  </si>
  <si>
    <t xml:space="preserve">SUMINISTRO Y COLOCACIÓN DE SEÑALIZACIÓN CÉDULA TIPO 3, ACRÍLICO DE CRISTAL DE 6 MM ROTULADO EN LA TRASCARA CON VINIL ADHERIBLE DE ALTA RESISTENCIA (COLOR S.M.A.), PICTOGRAMA FABRICADO EN ACRÍLICO NEGRO MATE DE 3 MM, BRAILLE DE ACRÍLICO DE CRISTAL DE 6 MM ROTULADO EN LA TRASCARA CON VINIL ADHERIBLE DE ALTA RESISTENCIA (COLOR S.M.A.), TEXTO FABRICADO EN ACRÍLICO NEGRO MATE 3 MM, BRAILLE CON SISTEMA RÁSTER CON ESFERAS DE ACRÍLICO, PLACA BASE DE ACRÍLICO DE CRISTAL, ACABADO TRANSPARENTE EN 6 MM DE ESPESOR, A MODO PIZARRÓN, TAN SOLO CON EL CIRCULO DE VINIL A COLOR, Y EL FRENTE LIBRE, ACOMODO A DEFINIRSE EN OBRA, INCLUYE: HERRAJES DE ACERO INOXIDABLE PARA SU COLOCACIÓN DE MURO, SUMINISTRO DE MATERIALES AL SITIO DE LA OBRA, ACARREOS, MANO DE OBRA, HERRAMIENTA, EQUIPO, PROTECCIÓN DE SEGURIDAD, LIMPIEZA DIARIA, RETIRO DE SOBRANTE FUERA DE LA OBRA HASTA EL LUGAR AUTORIZADO PARA SU DESECHO. </t>
  </si>
  <si>
    <t xml:space="preserve">SUMINISTRO Y COLOCACIÓN DE SEÑALIZACIÓN CÉDULA TIPO 2 - LARGA, ACRÍLICO DE CRISTAL DE 6 MM ROTULADO EN LA TRASCARA CON VINIL ADHERIBLE DE ALTA RESISTENCIA (COLOR S.M.A.), PICTOGRAMA FABRICADO EN ACRÍLICO NEGRO MATE DE 3 MM, BRAILLE DE ACRÍLICO DE CRISTAL DE 6 MM ROTULADO EN LA TRASCARA CON VINIL ADHERIBLE DE ALTA RESISTENCIA (COLOR S.M.A.), TEXTO FABRICADO EN ACRÍLICO NEGRO MATE 3 MM, BRAILLE CON SISTEMA RÁSTER CON ESFERAS DE ACRÍLICO, PORTA HOJA DOBLE ACRÍLICO DE 3 MM, INCLUYE: HERRAJES DE ACERO INOXIDABLE PARA SU COLOCACIÓN DE MURO, SUMINISTRO DE MATERIALES AL SITIO DE LA OBRA, ACARREOS, MANO DE OBRA, HERRAMIENTA, EQUIPO, PROTECCIÓN DE SEGURIDAD, LIMPIEZA DIARIA, RETIRO DE SOBRANTE FUERA DE LA OBRA HASTA EL LUGAR AUTORIZADO PARA SU DESECHO. </t>
  </si>
  <si>
    <t xml:space="preserve">SUMINISTRO Y COLOCACIÓN DE SEÑALIZACIÓN CÉDULA TIPO 2, ACRÍLICO DE CRISTAL DE 6 MM ROTULADO EN LA TRASCARA CON VINIL ADHERIBLE DE ALTA RESISTENCIA (COLOR S.M.A.), PICTOGRAMA FABRICADO EN ACRÍLICO NEGRO MATE DE 3 MM, BRAILLE DE ACRÍLICO DE CRISTAL DE 6 MM ROTULADO EN LA TRASCARA CON VINIL ADHERIBLE DE ALTA RESISTENCIA (COLOR S.M.A.), TEXTO FABRICADO EN ACRÍLICO NEGRO MATE 3 MM, BRAILLE CON SISTEMA RÁSTER CON ESFERAS DE ACRÍLICO, PORTA HOJA DOBLE ACRÍLICO DE 3 MM, INCLUYE: HERRAJES DE ACERO INOXIDABLE PARA SU COLOCACIÓN DE MURO, SUMINISTRO DE MATERIALES AL SITIO DE LA OBRA, ACARREOS, MANO DE OBRA, HERRAMIENTA, EQUIPO, PROTECCIÓN DE SEGURIDAD, LIMPIEZA DIARIA, RETIRO DE SOBRANTE FUERA DE LA OBRA HASTA EL LUGAR AUTORIZADO PARA SU DESECHO. </t>
  </si>
  <si>
    <t>SUMINISTRO Y COLOCACIÓN  DE REGLAMENTO DEL ÁREA DE JUEGOS, HEXÁGONOS TIPO A, MARCO DE SOLERA DE ACERO 3" X 1/2", MEDIDAS DE 31 CM DE ANCHO Y 28 CM DE ALTO, APLICACIÓN DE PRIMARIO ANTICORROSIVO Y ESMALTE A DOS MANOS, ACABADO SATINADO (COLOR S.M.A.), LÁMINA DE ACERO INOXIDABLE CAL. 20, MEDIDAS 29 CM DE ANCHO Y 26 CM DE ALTO, LÁMINA DE ACERO INOXIDABLE CAL. 23, MEDIDAS DE 29 DE ANCHO Y 26 CM DE ALTO , TEXTO INFORMATIVO REALIZADO CON CORTE LASER, RELLENO CON PINTURA EPOXICA (COLOR S.M.A), TIPOGRAFÍA GRABADO LÁSER SUPERFICIAL (0.5 MM), ROTULACIÓN A BASE DE ESMALTE, TEXTO INFORMATIVO BRAILLE REALIZADO A BASE DE BARRENADO DE 1/16", APLICACIÓN DE ADHESIVO PARA ACERO INOXIDABLE, POSTERIOR INSERCIÓN DE ESFERA DE ACERO INOXIDABLE DEL MISMO DIÁMETRO A PRESIÓN, LÁMINA DE ACERO INOXIDABLE CAL. 14, TIPOGRAFÍA CON GRABADO LÁSER SUPERFICIAL (0.5 MM), ROTULACIÓN REALIZADO CON ESMALTE COLOR S.M.A, REDONDO SÓLIDO DE ACERO INOXIDABLE 3/6", ARANDELA DE BUJE EN ACERO INOXIDABLE DE 10 MM INTERIOR, SOLDADO A SOLERA METÁLICA, INCLUYE: SUMINISTRO DE MATERIALES AL SITIO DE OBRA, ACARREOS, MANO DE OBRA, HERRAMIENTA, EQUIPO, PROTECCIÓN DE SEGURIDAD, LIMPIEZA DIARIA, RETIRO DE SOBRANTE FUERA DE LA OBRA HASTA EL LUGAR AUTORIZADO PARA SU DESECHO.</t>
  </si>
  <si>
    <t xml:space="preserve">SUMINISTRO Y COLOCACIÓN DE SEÑALIZACIÓN CÉDULA TIPO 5, PLACAS DE LÁMINA GALVANIZADA DE 6 MM DE CALIBRE 18, APICACIÓN DE PINTURA ELECTROSTATICA COLOR BLANCO Y ESMALTE COLOR SEGUN DISEÑO PARA SIMBOLOGÍA, INCLUYE DOBLEZ TIPO "U" PERIMEETRAL, APLICACIÓN DE ELEMENTOS BRAILLE DE ACRÍLICO DE CRISTAL DE 3 MM SOBRE PLACA DE LÁMINA GALVANIZADA, MONTADO EN POSTE PTR GALVANIZADO, MEDIDAS DE 2" X 2" CALIBRE 14 Y 1.70 M DE ALTURA, SOLDADO A PLACA DE DADO DE CONCRETO, INCLUYE: GRAPAS DE SOLERA DE 1" X 3/16" CON UN DESARROLLO DE 12 CM SOLDADAS A PTR, APLICACIÓN DE PRIMARIO Y SMALTE S.M.A. CON ORIFICIO PARA TORNILLO DE SUJECIÓN, TORNILLOS DE SUJECIÓN TIPO TORX DE M6 X 65 MM CON TUERCA Y RONDANA DE PRESION EN ACERO INOXIDABLE, (APLICAR SOLDADURA ENTRE TURCA Y TORNILLO), SUMINISTRO DE MATERIALES AL SITIO DE LA OBRA, ACARREOS, MANO DE OBRA, HERRAMIENTA, EQUIPO, PROTECCIÓN DE SEGURIDAD, LIMPIEZA DIARIA, RETIRO DE SOBRANTE FUERA DE LA OBRA HASTA EL LUGAR AUTORIZADO PARA SU DESECHO. </t>
  </si>
  <si>
    <t>SUMINISTRO, HABILITADO Y MONTAJE DE PLACA DE ACERO DE 15 X 80 CM Y 3/8" DE ESPESOR, AHOGADA EN CONCRETO, SOLDADA A VARILLAS DE ARMADO, APLICACIÓN DE PRIMARIO Y ESMALTE COLOR S.M.A, INCLUYE: HERRAMIENTA, TRAZO, MATERIALES, CORTES, SOLDADURA, FIJACIÓN, EQUIPO Y MANO DE OBRA.</t>
  </si>
  <si>
    <t>SUMINISTRO, HABILITADO Y MONTAJE DE PLACA DE ACERO A-36 DE 10 X 10 CM Y 3/16" DE ESPESOR, INCLUYE: HERRAMIENTA, 4 PERFORACIONES PARA COLOCAR ANCLAS DE 1/4", TRAZO, MATERIALES, CORTES, SOLDADURA, FIJACIÓN, EQUIPO Y MANO DE OBRA.</t>
  </si>
  <si>
    <t>SUMINISTRO, HABILITADO Y MONTAJE DE ANCLA DE ACERO A-36 A BASE DE REDONDO LISO DE 1/4" DE DIÁMETRO CON UN DESARROLLO DE 0.35 M CON ROSCA EN AMBOS EXTREMOS, 15 CM EN LA PARTE SUPERIOR Y 10 CM EN LA PARTE INFERIOR, INCLUYE: HERRAMIENTA, TUERCAS HEXAGONALES DE 1/4" ESTRUCTURALES PESADA GRADO 5 CON RONDANA PLANA, CORTES, EQUIPO Y MANO DE OBRA.</t>
  </si>
  <si>
    <t>CIMBRA DE MADERA PARA MURO DE CONCRETO, ACABADO APARENTE, INCLUYE: SUMINISTRO DE MATERIALES, ACARREOS, CORTES, HABILITADO, CIMBRADO, CHAFLÁN, DESCIMBRADO, MANO DE OBRA, LIMPIEZA, EQUIPO Y HERRAMIENTA.</t>
  </si>
  <si>
    <t>CIMBRA DE MADERA PARA MURO DE CONCRETO, ACABADO COMUN, INCLUYE: SUMINISTRO DE MATERIALES, ACARREOS, CORTES, HABILITADO, CIMBRADO, CHAFLÁN, DESCIMBRADO, MANO DE OBRA, LIMPIEZA, EQUIPO Y HERRAMIENTA.</t>
  </si>
  <si>
    <t xml:space="preserve">SUMINISTRO Y COLOCACIÓN DE REJILLA DE PISO EN ACERO INOXIDABLE, MOD. SCHPR-120. INCLUYE: HERRAMIENTA, SUMINISTRO DE MATERIALES MENORES Y DE CONSUMO, PRUEBAS, ACARREO DE MATERIALES AL SITIO DE SU COLOCACIÓN Y MANO DE OBRA. </t>
  </si>
  <si>
    <t xml:space="preserve">EQUIPAMIENTO EN COCINA </t>
  </si>
  <si>
    <t>SUMINISTRO Y COLOCACIÓN DE DETEXTINTOR DE DESCARGA AUTOMATICA, MODELO MXHSF-002, INCLUYE: HERRAMIENTA, ACARREOS, FIJACIÓN EN PLAFÓN Y/O MURO, EQUIPO Y MANO DE OBRA.</t>
  </si>
  <si>
    <t>SUMINISTRO Y COLOCACIÓN DE SIRENA ESTROBO CON BOCINA MOD. P2RL, INCLUYE: HERRAMIENTA, ACARREOS, FIJACIÓN EN MURO, EQUIPO Y MANO DE OBRA.</t>
  </si>
  <si>
    <t>SUMINISTRO Y COLOCACIÓN DE ESTACIÓN MANUAL DE SISTEMA DE DETECCIÓN DE TEMPERATURA, MODELO BG-12LX, INCLUYE: HERRAMIENTA, ACARREOS, FIJACIÓN EN MURO, EQUIPO Y MANO DE OBRA.</t>
  </si>
  <si>
    <t>SUMINISTRO Y COLOCACIÓN DE GABINETE PARA EXTINTOR, MODELO 30 M, INCLUYE: HACHA CORTA CON PICO, GUANTES PARA BOMBEROS, HERRAMIENTA, ACARREOS, FIJACIÓN EN MURO, EQUIPO Y MANO DE OBRA.</t>
  </si>
  <si>
    <t>SUMINISTRO Y COLOCACIÓN DE EXTINTOR DE ACETATO DE POTASIO, INCLUYE: EXTINTOR DE 6 KG DE ACETATO DE POTASIO PARA COMBATIR FUEGOS TIPO K PRODUCIDOS POR GRANDES CANTIDADES DE LUBRICANTES O ACEITES, FIJACIÓN EN MURO, EQUIPO Y MANO DE OBRA.</t>
  </si>
  <si>
    <r>
      <t>SUMINISTRO Y COLOCACIÓN DE EXTINTOR PORTÁTIL DE BIÓXIDO DE CARBONO (CO2), INCLUYE: EXTINTOR DE 6 KG DE CO2</t>
    </r>
    <r>
      <rPr>
        <sz val="8"/>
        <color rgb="FFFF0000"/>
        <rFont val="Isidora Bold"/>
      </rPr>
      <t xml:space="preserve"> </t>
    </r>
    <r>
      <rPr>
        <sz val="8"/>
        <rFont val="Isidora Bold"/>
      </rPr>
      <t>PARA COMBATIR FUEGOS TIPO B Y C PRODUCIDOS POR EQUIPOS ELÉCTRICOS, FIJACIÓN EN MURO, EQUIPO Y MANO DE OBRA.</t>
    </r>
  </si>
  <si>
    <t>SUMINISTRO Y COLOCACIÓN DE SEÑALIZACIÓN DE ALARMA, PLACA DE LAMINA DE ACERO, MEDIDAS 25 X 28 CM Y 5 MM DE ESPESOR, APLICACION DE PINTURA ELECTROSTATICA PARA COLOR DE FONDO ROJO, C. COLOR CONTRASTE BLANCO VINIL CON ADHESIVO EN TEXTO DE "EXTINTOR" Y SÍMBOLO DE EXTINTOR CON FLECHA DIRECCIONAL EN SENTIDO REQUERIDO ABAJO, EN SERIGRAFÍA, APLICADA SOBRE MURO, POR MEDIO DE TORNILLOS DE 1/4" X 2 CON CABEZA REDONDA, VER ALTURA EN DETALLE DE ALZADO. INCLUYE: SUMINISTRO DE MATERIALES AL SITIO DE LA OBRA, ACARREOS, MANO DE OBRA, MATERIALES, HERRAMIENTA, EQUIPO, PROTECCIÓN DE SEGURIDAD, LIMPIEZA DIARIA, RETIRO DE SOBRANTE FUERA DE LA OBRA HASTA EL LUGAR AUTORIZADO PARA SU DESECHO.</t>
  </si>
  <si>
    <t>SUMINISTRO Y COLOCACIÓN DE SEÑALIZACIÓN DE EXTINTOR, PLACA DE LAMINA DE ACERO, MEDIDAS 20 X 27 CM Y 5 MM DE ESPESOR, APLICACION DE PINTURA ELECTROSTATICA PARA COLOR DE FONDO ROJO, C. COLOR CONTRASTE BLANCO VINIL CON ADHESIVO EN TEXTO DE "EXTINTOR" Y SÍMBOLO DE EXTINTOR CON FLECHA DIRECCIONAL EN SENTIDO REQUERIDO ABAJO, EN SERIGRAFÍA, APLICADA SOBRE MURO, POR MEDIO DE TORNILLOS DE 1/4" X 2 CON CABEZA REDONDA, VER ALTURA EN DETALLE DE ALZADO. INCLUYE: SUMINISTRO DE MATERIALES AL SITIO DE LA OBRA, ACARREOS, MANO DE OBRA, MATERIALES, HERRAMIENTA, EQUIPO, PROTECCIÓN DE SEGURIDAD, LIMPIEZA DIARIA, RETIRO DE SOBRANTE FUERA DE LA OBRA HASTA EL LUGAR AUTORIZADO PARA SU DESECHO.</t>
  </si>
  <si>
    <t>SUMINISTRO Y COLOCACIÓN DE SEÑALIZACIÓN PRIMEROS AUXILIOS, PLACA DE LAMINA DE ACERO GALVANIZADO CON DOBLES TIPO "U" EN TODO EL PERIMETRO CON IMPRESIÓN EN SERIGRAFÍA, MEDIDAS 20 X 27 CM Y 5 MM DE ESPESOR, COLOR DE SEGURIDAD VERDE ELECTROSTÁTICA, BASE DE VINIL CON ADHESIVO COLOR BLANCO EN TEXTO DE "PRIMEROS AUXILIOS" Y SÍMBOLO, EN SERIGRAFÍA, APLICADA SOBRE MURO, POR MEDIO DE TORNILLOS DE 1/4" X 2 CON CABEZA REDONDA, VER ALTURA EN DETALLE DE MONTAJE. INCLUYE: SUMINISTRO DE MATERIALES AL SITIO DE LA OBRA, ACARREOS, MANO DE OBRA, MATERIALES, HERRAMIENTA, EQUIPO, PROTECCIÓN DE SEGURIDAD, LIMPIEZA DIARIA, RETIRO DE SOBRANTE FUERA DE LA OBRA HASTA EL LUGAR AUTORIZADO PARA SU DESECHO.</t>
  </si>
  <si>
    <t>SUMINISTRO Y COLOCACIÓN DE SEÑALIZACIÓN ZONA DE  SEGURIDAD, PLACA DE LAMINA DE ACERO GALVANIZADO CON DOBLES TIPO "U" EN TODO EL PERIMETRO CON IMPRESIÓN EN SERIGRAFÍA, MEDIDAS 20 X 27 CM Y 5 MM DE ESPESOR, COLOR DE SEGURIDAD VERDE ELECTROSTÁTICA, BASE DE VINIL CON ADHESIVO COLOR BLANCO EN TEXTO DE "ZONA SEGURA" Y SÍMBOLO, EN SERIGRAFÍA, APLICADA SOBRE MURO, POR MEDIO DE TORNILLOS DE 1/4" X 2 CON CABEZA REDONDA, VER ALTURA EN DETALLE DE MONTAJE. INCLUYE: SUMINISTRO DE MATERIALES AL SITIO DE LA OBRA, ACARREOS, MANO DE OBRA, MATERIALES, HERRAMIENTA, EQUIPO, PROTECCIÓN DE SEGURIDAD, LIMPIEZA DIARIA, RETIRO DE SOBRANTE FUERA DE LA OBRA HASTA EL LUGAR AUTORIZADO PARA SU DESECHO.</t>
  </si>
  <si>
    <t>SUMINISTRO Y COLOCACIÓN DE SEÑALIZACIÓN SALIDA DE EMERGENCIA, PLACA DE LAMINA DE ACERO GALVANIZADO CON DOBLES TIPO "U" EN TODO EL PERIMETRO  CON IMPRESIÓN EN SERIGRAFÍA, MEDIDAS 20 X 27 CM Y 5 MM DE ESPESOR, COLOR DE SEGURIDAD VERDE ELECTROSTÁTICA, BASE DE VINIL CON ADHESIVO COLOR BLANCO EN TEXTO DE "SALIDA DE EMERGENCIA" Y SALIDA INDICADA CON LA FLECHA SÍMBOLO: SILUETA HUMANA AVANZANDO HACIA, EN SERIGRAFÍA, APLICADA SOBRE MURO POR MEDIO DE TORNILLOS DE 1/4" X 2 CON CABEZA REDONDA, VER ALTURA EN DETALLE DE MONTAJE. INCLUYE: SUMINISTRO DE MATERIALES AL SITIO DE LA OBRA, ACARREOS, MANO DE OBRA, MATERIALES, HERRAMIENTA, EQUIPO, PROTECCIÓN DE SEGURIDAD, LIMPIEZA DIARIA, RETIRO DE SOBRANTE FUERA DE LA OBRA HASTA EL LUGAR AUTORIZADO PARA SU DESECHO.</t>
  </si>
  <si>
    <t xml:space="preserve">SUMINISTRO Y COLOCACIÓN DE SEÑALIZACIÓN RUTA DE EVACUACIÓN FLECHA IZQUIERDA O DERECHA, PLACA DE LÁMINA DE ACERO GALVANIZADA CON DOBLES TIPO "U" EN TODO EL PERÍMETRO CON IMPRESIÓN EN SERIGRAFÍA, MEDIDAS 20 X 27 CM Y 5 MM DE ESPESOR, COLOR DE SEGURIDAD VERDE ELECTROSTÁTICA, BASE DE VINIL CON ADHESIVO COLOR BLANCO EN TEXTO "RUTA DE EVACUACIÓN" Y EN LA FLECHA, APLICADA SOBRE MURO, POR MEDIO DE TORNILLOS DE 1/4" X 2 CON CABEZA REDONDA, VER ALTURA EN DETALLE DE MONTAJE. INCLUYE: SUMINISTRO DE MATERIALES AL SITIO DE LA OBRA, ACARREOS, MANO DE OBRA, MATERIALES, HERRAMIENTA, EQUIPO, PROTECCIÓN DE SEGURIDAD, LIMPIEZA DIARIA, RETIRO DE SOBRANTE FUERA DE LA OBRA HASTA EL LUGAR AUTORIZADO PARA SU DESECHO. </t>
  </si>
  <si>
    <t>INSTALACION CONTRA INCENDIOS</t>
  </si>
  <si>
    <t>SUMINISTRO Y COLOCACIÓN DE SEÑALIZACIÓN DE RIESGO ELÉCTRICO, PLACA DE P.V.C. ESPUMADO TROVICEL O SIMILAR CON IMPRESIÓN EN SERIGRAFÍA, MEDIDAS 22 X 22 CM Y 5 MM DE ESPESOR, COLOR DE SEGURIDAD AMARILLO. COLOR CONTRASTE NEGRO FOTOLUMINISCENTE EN SÍMBOLO DE RAYO, EN SERIGRAFÍA, APLICADA SOBRE MURO, INCLUYE: SUMINISTRO DE MATERIALES AL SITIO DE LA OBRA, ACARREOS, MANO DE OBRA, MATERIALES, HERRAMIENTA, EQUIPO, PROTECCIÓN DE SEGURIDAD, LIMPIEZA DIARIA, RETIRO DE SOBRANTE FUERA DE LA OBRA HASTA EL LUGAR AUTORIZADO PARA SU DESECHO.</t>
  </si>
  <si>
    <t>CONTRA INCENDIOS</t>
  </si>
  <si>
    <t>C2</t>
  </si>
  <si>
    <t>CISTERNA PLUVIAL</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</si>
  <si>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</si>
  <si>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LOSA DE FONDO</t>
  </si>
  <si>
    <t>SUMINISTRO Y COLOCACIÓN DE CONCRETO PREMEZCLADO F´C= 250 KG/CM2, REV. 14 CM, T.M.A. 19 MM, A 14 DÍAS, ADICIONANDO IMPERMEABILIZANTE INTEGRAL AL 4% FESTEGRAL O SIMILAR (2 KG POR CADA SACO DE CEMENTO DE 50 KG), INCLUYE: MATERIALES, COLADO, VIBRADO, DESCIMBRA, CURADO,  MANO DE OBRA, PRUEBAS DE LABORATORIO, EQUIPO Y HERRAMIENTA.</t>
  </si>
  <si>
    <t>SUMINISTRO Y COLOCACIÓN DE CONCRETO PREMEZCLADO F´C= 250 KG/CM2, R.N., REV. 14 CM, T.M.A. 19 MM, ADICIONANDO IMPERMEABILIZANTE INTEGRAL AL 4% FESTEGRAL O SIMILAR (2 KG POR CADA SACO DE CEMENTO DE 50 KG), INCLUYE: MATERIALES, COLADO, VIBRADO, DESCIMBRA, CURADO,  MANO DE OBRA, PRUEBAS DE LABORATORIO, EQUIPO Y HERRAMIENTA.</t>
  </si>
  <si>
    <t>SUMINISTRO Y COLOCACIÓN DE CONCRETO PREMEZCLADO BOMBEABLE F´C= 250 KG/CM2, REV. 16 CM, T.M.A. 19 MM, A 14 DÍAS, ADICIONANDO IMPERMEABILIZANTE INTEGRAL AL 4% FESTEGRAL O SIMILAR (2 KG POR CADA SACO DE CEMENTO DE 50 KG), INCLUYE: MATERIALES, BOMBA, COLADO, VIBRADO, DESCIMBRA, CURADO,  MANO DE OBRA, PRUEBAS DE LABORATORIO, EQUIPO Y HERRAMIENTA.</t>
  </si>
  <si>
    <t>SUMINISTRO Y COLOCACIÓN DE CONCRETO PREMEZCLADO BOMBEABLE F´C= 250 KG/CM2, R.N., REV. 16 CM, T.M.A. 19 MM, ADICIONANDO IMPERMEABILIZANTE INTEGRAL AL 4% FESTEGRAL O SIMILAR (2 KG POR CADA SACO DE CEMENTO DE 50 KG), INCLUYE: MATERIALES, COLADO, BOMBA, VIBRADO, DESCIMBRA, CURADO,  MANO DE OBRA, PRUEBAS DE LABORATORIO, EQUIPO Y HERRAMIENTA.</t>
  </si>
  <si>
    <t>CIMBRA DE MADERA, ACABADO COMÚN, EN MUROS, INCLUYE: HERRAMIENTA, SUMINISTRO DE MATERIALES, ACARREOS, ELEVACIONES A CUALQUIER NIVEL, HABILITADO, CORTES, DESPERDICIOS, CHAFLANES, PLOMEOS, NIVELACIONES, ANDAMIOS, CIMBRA, DESCIMBRA, LIMPIEZA, EQUIPO Y MANO DE OBRA.</t>
  </si>
  <si>
    <t>LOSA TAPA</t>
  </si>
  <si>
    <t>CIMBRA DE MADERA, ACABADO COMÚN, EN LOSAS, INCLUYE: HERRAMIENTA, SUMINISTRO DE MATERIALES, ACARREOS, ELEVACIONES A CUALQUIER NIVEL, HABILITADO, CORTES, DESPERDICIOS, CHAFLANES, PUNTALES, ANDAMIOS, CIMBRA, DESCIMBRA, LIMPIEZA, EQUIPO Y MANO DE OBRA.</t>
  </si>
  <si>
    <t xml:space="preserve">SUMINISTRO Y COLOCACIÓN DE BANDA OJILLADA DE 8"  INCLUYE: ALAMBRE, MATERIALES, ACARREOS, CORTES, HABILITADOS,  MANO DE OBRA, PROTECCIÓN DE SEGURIDAD, EQUIPO, HERRAMIENTA Y LIMPIEZA DIARIA, RETIRO DE SOBRANTE FUERA DE LA OBRA HASTA EL LUGAR AUTORIZADO PARA SU DESECHO,  </t>
  </si>
  <si>
    <t>MUROS</t>
  </si>
  <si>
    <t>CIMBRA ACABADO COMÚN EN PERALTES DE LOSA A BASE DE MADERA DE PINO DE 3A, DE 25 CM DE PERALTE, INCLUYE: HERRAMIENTA, MATERIALES, ACARREOS, CORTES, DESPERDICIOS, HABILITADO, CIMBRADO, CHAFLANES, DESCIMBRA, EQUIPO Y MANO DE OBRA.</t>
  </si>
  <si>
    <t>CISTERNA AP</t>
  </si>
  <si>
    <t>LIMPIEZA GRUESA DE OBRA, INCLUYE: ACARREO A BANCO DE OBRA, MANO DE OBRA, EQUIPO Y HERRAMIENTA.</t>
  </si>
  <si>
    <t>LIMPIEZA</t>
  </si>
  <si>
    <t>B9</t>
  </si>
  <si>
    <t>TRAMITES ANTE C.F.E. PARA LA INTERCONEXIÓN, CONTRATACIÓN Y CAMBIO DE MEDIDOR A BIDIRECCIONAL. INCLUYE: GASTO DE LA UVIE, UIIE, MEMORIA DE CALCULO QUE INCLUYA LOS DE TIERRA, CORTO, CIRCUITO, CORRIENTE DE FALLA A TIERRA, MALLA A, TIERRA, CAÍDA DE TENSIÓN DE ALIMENTADORES, Y CIRCUITOS DERIVADOS, ASÍ COMO DIAGRAMA UNIFILAR GENERAL DE LA INSTALACIÓN DC Y AC.</t>
  </si>
  <si>
    <t>SUMINISTRO Y COLOCACIÓN DE INTERRUPTOR TERMOMAGNÉTICO DERIVADO DE 3X70A QO, INCLUYE: HERRAMIENTAS, ACARREO DE MATERIALES AL SITIO DE SU COLOCACIÓN, PRUEBAS, AJUSTES Y MANO DE OBRA.</t>
  </si>
  <si>
    <t xml:space="preserve">SUMINISTRO E INSTALACIÓN DE INTERRUPTOR TERMOMAGNÉTICO DE 700 AMP 600V SIEMENS O SIMILAR EN GABINETE TIPO HIMMEL DE 1.00 X 0.80 X 0.30 M. INCLUYE: MATERIAL, MANO DE OBRA, HERRAMIENTA Y EQUIPO. </t>
  </si>
  <si>
    <t xml:space="preserve">SUMINISTRO E INSTALACIÓN DE INTERCONEXIÓN ENTRE INTERRUPTOR E INVERSOR A BASE DE 6.00 M DE TUBO CONDUIT GALVANIZADO P.D. DE 1- 1/2"Ø, INCLUYE: 3 CONDULET, 2 CONECTORES RECTOS, ABRAZADERAS,HERRAJES, FIJACIÓN A SOPORTERIA, MATERIALES, MANO DE OBRA, HERRAMIENTA, EQUIPO </t>
  </si>
  <si>
    <t>SUMINISTRO E INSTALACIÓN DE TRANSICIÓN DE CABLE DE COBRE CALIBRE NO. 6 THW-LS/THHW-LS 600 V, INCLUYE: EL SUMINISTRO, COLOCACIÓN Y CONEXIÓN; CINTA AISLANTE Y CONECTOR, U.O.T. INCLUYE: MATERIALES HERRAMIENTAS Y MANO DE OBRA</t>
  </si>
  <si>
    <t>SUMINISTRO E INSTALACIÓN DE TRANSICIÓN DE TUBERÍA PVC PESADO DE 2" A 2" GALV. P.D. DE 2" INCLUYE: MATERIALES, HERRAMIENTAS Y MANO DE OBRA</t>
  </si>
  <si>
    <t>SUMINISTRO E INSTALACIÓN DE GABINETE DE CONEXIONES DE 1 MTX30X25 INCLUYE: MATERIALES, HERRAMIENTAS Y MANO DE OBRA</t>
  </si>
  <si>
    <t>SUMINISTRO E INSTALACIÓN DE INTERRUPTOR CON GABINETE DE 150 AMPS 3F 4H 600V. INCLUYE: MATERIALES, MANO DE OBRA, HERRAMIENTA, Y EQUIPO.</t>
  </si>
  <si>
    <t>SUMINISTRO E INSTALACIÓN DE CABLEADO DESNUDO CALIBRE 10 AWG, INCLUYE: MATERIAL, HERRAMIENTA, EQUIPO Y MANO DE OBRA.</t>
  </si>
  <si>
    <t>SUMINISTRO E INSTALACIÓN DE CABLEADO PHOTO VOLTAICO ROJO 12 AWG, INCLUYE: MATERIAL, HERRAMIENTA, EQUIPO Y MANO DE OBRA.</t>
  </si>
  <si>
    <t>SUMINISTRO E INSTALACIÓN DE CABLEADO PHOTO VOLTAICO NEGRO 12 AWG, INCLUYE: MATERIAL, HERRAMIENTA, EQUIPO Y MANO DE OBRA.</t>
  </si>
  <si>
    <t>SUMINISTRO Y CONEXIÓN CONECTOR MC4 PV-KBT4/611-UR FEMALE SOLARLINE CONNECTOR, INCLUYE: MATERIAL, HERRAMIENTA, EQUIPO Y MANO DE OBRA.</t>
  </si>
  <si>
    <t>SUMINISTRO Y CONEXIÓN CONECTOR MC4 PV-KBT4/611-UR MALE SOLARLINE O SIMILAR, INCLUYE: MATERIAL, HERRAMIENTA, EQUIPO Y MANO DE OBRA.</t>
  </si>
  <si>
    <t>SUMINISTRO Y COLOCACIÓN DE CHAROLA TIPO MALLA 54/100 MM, INCLUYE: MATERIAL, HERRAMIENTA, EQUIPO Y MANO DE OBRA.</t>
  </si>
  <si>
    <t>SUMINISTRO E INSTALACIÓN DEL INVERSOR CENTRAL MODELO S5-GC23K-LV O SIMILAR, CAPACIDAD DE 23 KW, CORRIENTE NOMINAL DE SALIDA DE RED 60.4 A, INCLUYE: PRUEBAS, FIJACIÓN A ESTRUCTURA, MATERIALES, MANO DE OBRA, HERRAMIENTA Y EQUIPO.</t>
  </si>
  <si>
    <t>SUMINISTRO E INSTALACIÓN DE MODULO FOTOVOLTAICO HIKU6 MONO PERC, MODELO CS6W-550 O SIMILAR, 41.7 V, 13.20A, EFICIENCIA MODULAR DE 21.5 %, 550 WATTS, MEDIDAS 2,278 X 1,134 X 30 MM, INCLUYE: FLETES, TRASLADOS, SOPORTES DE INCLINACIÓN Y ESTRUCTURA DE FIJACIÓN, ACARREOS, MANIOBRAS AL LUGAR INDICADO, RESGUARDO TEMPORAL, HERRAMIENTA, EQUIPO, MATERIALES Y MANO DE OBRA.</t>
  </si>
  <si>
    <t>PANELES SOLARES</t>
  </si>
  <si>
    <t>A19.5</t>
  </si>
  <si>
    <t>SUMINISTRO Y COLOCACIÓN DE LUMINARIA DE SUSPENDER SERIE BL FLAT 600 CLAVE L6411-1I0    12W 4000K 3125 LM OPAL, INCLUYE: HERRAMIENTA, ACARREOS, ELEMENTOS DE FIJACIÓN, CONEXIONES, AJUSTES, PRUEBAS, MATERIALES, EQUIPO Y MANO DE OBRA.</t>
  </si>
  <si>
    <t>SUMINISTRO Y COLOCACIÓN DE SENSOR DE MOVIMIENTO 360º, COLOCADO EN PLAFÓN, CON TECNOLOGÍA DE MICROONDAS, IP20, MODELO: M-MO-360 O SIMILAR, 110-220V~, 60/50 HZ, CARGA MÁXIMA 300 W, CALIBRACIÓN EN CAMPO, INCLUYE: HERRAMIENTA, ACARREOS, ELEMENTOS DE FIJACIÓN, CONEXIONES, AJUSTES, PRUEBAS, MATERIALES, EQUIPO Y MANO DE OBRA.</t>
  </si>
  <si>
    <t>SUMINISTRO Y COLOCACIÓN DE LUMINARIA LED DE SOBREPONER EN MURO PARA ILUMINACIÓN TIPO ARBOTANTE EN ÁREAS COMUNES MODELO CUBO-A15 L7112-1E0. CONSUMO DE 24 W, TEMPERATURA DE COLOR 300K O SIMILAR, A CUALQUIER ALTURA, INCLUYE: HERRAMIENTA, ACARREOS, ELEMENTOS DE FIJACIÓN, SOPORTERÍA, CONEXIONES, AJUSTES, PRUEBAS, MATERIALES, EQUIPO Y MANO DE OBRA.</t>
  </si>
  <si>
    <t>SUMINISTRO Y COLOCACIÓN DE LUMINARIA DE SUSPENDER GAMMA LED 1200 S SIST. DE EMER. 29 W DE EMERGENCIA B DIFUSOR TRASPARENTE, MODELO L5457-5I0, GR TR 4000K 4200 LM, A CUALQUIER ALTURA, INCLUYE: HERRAMIENTA, ACARREOS, ELEMENTOS DE FIJACIÓN, SOPORTERÍA, CONEXIONES, AJUSTES, PRUEBAS, MATERIALES, EQUIPO Y MANO DE OBRA.</t>
  </si>
  <si>
    <t>SUMINISTRO Y COLOCACIÓN DE LUMINARIA DE SUSPENDER GAMMA LED 1200 30 W B DIFUSOR TRANSPARENTE, MODELO L6852-510, ADP 40K GR TR 4000K 4200 LM, A CUALQUIER ALTURA, INCLUYE: HERRAMIENTA, ACARREOS, ELEMENTOS DE FIJACIÓN, SOPORTERÍA, CONEXIONES, AJUSTES, PRUEBAS, MATERIALES, EQUIPO Y MANO DE OBRA.</t>
  </si>
  <si>
    <t>LUMINARIAS</t>
  </si>
  <si>
    <t>A19.4</t>
  </si>
  <si>
    <t>SALIDA ELÉCTRICA PARA UNIDAD CONDENSADORA CON TUBERÍA Y CONEXIONES DE PVC CONDUIT PESADO DE 1 1/4" DE DIÁMETRO, CABLE DE COBRE AWG CON AISLAMIENTO TIPO THHW-LS 90°, 600V, PARA FASES Y NEUTRO, CALIBRE 6,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</si>
  <si>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UNIDAD EVAPORADORA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</si>
  <si>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VENTILADOR DE EXTRACCIÓN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</si>
  <si>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APAGADOR DOBLE CON TUBERÍA Y CONEXIONES DE PVC CONDUIT PESADO DE 13, 19 Y 25 MM DE DIÁMETRO, CABLE DE COBRE AWG CON AISLAMIENTO TIPO THHW-LS 90°, 600V, PARA FASES Y NEUTRO, CALIBRE 10 Y 12, CAJAS DE REGISTRO CUADRADAS, CHALUPAS, Y TAPAS DE PVC REFORZADO, INCLUYE: APAGADOR DE 3 VÍAS 16AX, 127-277V~ MOD. E2003PTL, PLACA MOD. E5N3PTL CON CHASIS DE RESINA, COLOR BLANCO, BITICINO O SIMILAR,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</si>
  <si>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APAGADOR DOBLE CON TUBERÍA Y CONEXIONES DE PVC CONDUIT PESADO DE 13, 19 Y 25 MM DE DIÁMETRO, CABLE DE COBRE AWG CON AISLAMIENTO TIPO THHW-LS 90°, 600V, PARA FASES Y NEUTRO, CALIBRE 10 Y 12, CAJAS DE REGISTRO CUADRADAS, CHALUPAS, Y TAPAS DE PVC REFORZADO, INCLUYE: APAGADOR DOBLE TIPO INTERCAMBIABLE MOD. QZ5001 INTERRUPTOR SENCILLO 16AX, 127-277 V, PLACA DE 3 MÓDULOS PLACA CON CHASIS DE RESINA, QZ4803M3BN BITICINO O SIMILAR,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</si>
  <si>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CALENTADOR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</si>
  <si>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EXTRACTOR DE CAMPANA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</si>
  <si>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VENTILADOR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</si>
  <si>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SECADOR DE MANOS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</si>
  <si>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FLUXOMETRO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</si>
  <si>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CONTACTO DÚPLEX CON TUBERÍA Y CONEXIONES DE PVC CONDUIT PESADO DE 13, 19 Y 25 MM DE DIÁMETRO, CABLE DE COBRE AWG CON AISLAMIENTO TIPO THHW-LS 90°, 600V, PARA FASES Y NEUTRO, CALIBRE 10 Y 12, CAJAS DE REGISTRO CUADRADAS, CHALUPAS, Y TAPAS DE PVC REFORZADO, INCLUYE: CONTACTO DÚPLEX 2P+T, CON PROTECCIÓN DE NIÑOS/TAMPER RESISTANT, 120V~ MOD.S70323004 O SIMILAR,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</si>
  <si>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TOMA CORRIENTE DÚPLEX CON TUBERÍA Y CONEXIONES DE PVC CONDUIT PESADO DE 13, 19 Y 25 MM DE DIÁMETRO, CABLE DE COBRE AWG CON AISLAMIENTO TIPO THHW-LS 90°, 600V, PARA FASES Y NEUTRO, CALIBRE 10 Y 12, CAJAS DE REGISTRO CUADRADAS, CHALUPAS, Y TAPAS DE PVC REFORZADO, INCLUYE: TOMA CORRIENTE DÚPLEX 120V~ MOD. CR20-GRY BTICINO O SIMILAR,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</si>
  <si>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TOMA CORRIENTE DÚPLEX CON TUBERÍA Y CONEXIONES DE PVC CONDUIT PESADO DE 13, 19 Y 25 MM DE DIÁMETRO, CABLE DE COBRE AWG CON AISLAMIENTO TIPO THHW-LS 90°, 600V, PARA FASES Y NEUTRO, CALIBRE 10 Y 12, CAJAS DE REGISTRO CUADRADAS, CHALUPAS, Y TAPAS DE PVC REFORZADO, INCLUYE: TOMA CORRIENTE DÚPLEX CON INTERRUPTOR DE CIRCUITO POR FALLA A TIERRA GFCI CON AUTOMONITOREO Y TAMPER RESISTANT CON PLACA COLOR BLANCO, 120 V~. 20 A MODELO: QZ4028GFC BTICINO O SIMILAR,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</si>
  <si>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SENSOR DE MOVIMIENTO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</si>
  <si>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DE CENTRO AISLADA, OCULTA EN MURO, LOSA Y/O PLAFÓN PARA LUMINARÍA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</si>
  <si>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SALIDAS ELÉCTRICAS</t>
  </si>
  <si>
    <t>A19.3</t>
  </si>
  <si>
    <t>SUMINISTRO Y COLOCACIÓN DE INTERRUPTOR TERMOMAGNÉTICO DERIVADO DE 3X20A QO, INCLUYE: HERRAMIENTAS, ACARREO DE MATERIALES AL SITIO DE SU COLOCACIÓN, PRUEBAS, AJUSTES Y MANO DE OBRA.</t>
  </si>
  <si>
    <t>SUMINISTRO Y COLOCACIÓN DE INTERRUPTOR TERMOMAGNÉTICO DERIVADO DE 1X40A QO, INCLUYE: HERRAMIENTAS, ACARREO DE MATERIALES AL SITIO DE SU COLOCACIÓN, PRUEBAS, AJUSTES Y MANO DE OBRA.</t>
  </si>
  <si>
    <t>SUMINISTRO Y COLOCACIÓN DE INTERRUPTOR TERMOMAGNÉTICO DERIVADO DE 1X30A QO, INCLUYE: HERRAMIENTAS, ACARREO DE MATERIALES AL SITIO DE SU COLOCACIÓN, PRUEBAS, AJUSTES Y MANO DE OBRA.</t>
  </si>
  <si>
    <t>SUMINISTRO Y COLOCACIÓN DE INTERRUPTOR TERMOMAGNÉTICO DERIVADO DE 1X20A QO, INCLUYE: HERRAMIENTAS, ACARREO DE MATERIALES AL SITIO DE SU COLOCACIÓN, PRUEBAS, AJUSTES Y MANO DE OBRA.</t>
  </si>
  <si>
    <t>SUMINISTRO Y COLOCACIÓN DE INTERRUPTOR TERMOMAGNÉTICO DERIVADO DE 1X15A QO, INCLUYE: HERRAMIENTAS, ACARREO DE MATERIALES AL SITIO DE SU COLOCACIÓN, PRUEBAS, AJUSTES Y MANO DE OBRA.</t>
  </si>
  <si>
    <t>SUMINISTRO Y COLOCACIÓN DE INTERRUPTOR TERMOMAGNÉTICO DERIVADO DE 3X150 A, HDL36150 O SIMILAR, INCLUYE: HERRAMIENTAS, ACARREO DE MATERIALES AL SITIO DE SU COLOCACIÓN, PRUEBAS, AJUSTES Y MANO DE OBRA.</t>
  </si>
  <si>
    <t>SUMINISTRO Y COLOCACIÓN DE INTERRUPTOR TERMOMAGNÉTICO DERIVADO DE 1X20 A, QO120 O SIMILAR, INCLUYE: HERRAMIENTAS, ACARREO DE MATERIALES AL SITIO DE SU COLOCACIÓN, PRUEBAS, AJUSTES Y MANO DE OBRA.</t>
  </si>
  <si>
    <t>SUMINISTRO Y COLOCACIÓN DE INTERRUPTOR TERMOMAGNÉTICO DERIVADO DE 3X70 A, HDL36070 O SIMILAR, INCLUYE: HERRAMIENTAS, ACARREO DE MATERIALES AL SITIO DE SU COLOCACIÓN, PRUEBAS, AJUSTES Y MANO DE OBRA.</t>
  </si>
  <si>
    <t>SUMINISTRO Y COLOCACIÓN DE INTERRUPTOR TERMOMAGNÉTICO DERIVADO DE 3X60 A, HDL36060 O SIMILAR, INCLUYE: HERRAMIENTAS, ACARREO DE MATERIALES AL SITIO DE SU COLOCACIÓN, PRUEBAS, AJUSTES Y MANO DE OBRA.</t>
  </si>
  <si>
    <t>SUMINISTRO Y COLOCACIÓN DE INTERRUPTOR TERMOMAGNÉTICO DERIVADO DE 3X40 A, HDL36040 O SIMILAR, INCLUYE: HERRAMIENTAS, ACARREO DE MATERIALES AL SITIO DE SU COLOCACIÓN, PRUEBAS, AJUSTES Y MANO DE OBRA.</t>
  </si>
  <si>
    <t>SUMINISTRO Y COLOCACIÓN DE INTERRUPTOR TERMOMAGNÉTICO DERIVADO DE 3X30 A, HDL36030 O SIMILAR, INCLUYE: HERRAMIENTAS, ACARREO DE MATERIALES AL SITIO DE SU COLOCACIÓN, PRUEBAS, AJUSTES Y MANO DE OBRA.</t>
  </si>
  <si>
    <t>SUMINISTRO Y COLOCACIÓN DE INTERRUPTOR TERMOMAGNÉTICO DERIVADO DE 3X15 A, HDL36015 O SIMILAR, INCLUYE: HERRAMIENTAS, ACARREO DE MATERIALES AL SITIO DE SU COLOCACIÓN, PRUEBAS, AJUSTES Y MANO DE OBRA.</t>
  </si>
  <si>
    <t>SUMINISTRO E INSTALACIÓN DE TABLERO "TAB-ILU", MODELO QO312L125G,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</si>
  <si>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"TAB-SITE", MODELO QOD4F,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</si>
  <si>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"TAB-TLL", MODELO QO312L125G,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</si>
  <si>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"TAB-CCN", MODELO QO312L125G,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</si>
  <si>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"TAB-B", MODELO NQ304L225(F),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</si>
  <si>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TABLEROS E INTERRUPTORES</t>
  </si>
  <si>
    <t>A19.2</t>
  </si>
  <si>
    <t>SUMINISTRO E INSTALACIÓN DE VARILLA DE TIERRAS DE 16 MM DE DIÁMETRO POR 3.05 M DE LARGO Y CONECTOR PARA CABLE DE COBRE A VARILLA DE COBRE MODELO GRC58 O SIMILAR, SOLDADURA FUNDENTE #90 Y CABLE ASC7 NO. 9, INCLUYE:  CONEXIONES, MATERIALES MENORES, HERRAMIENTAS, LIMPIEZA, RETIRO DE MATERIAL SOBRANTE FUERA DE LA OBRA, SUPERVISIÓN, EQUIPO Y MANO DE OBRA.</t>
  </si>
  <si>
    <t>SUMINISTRO E INSTALACIÓN DE CABLE DE COBRE DESNUDO CAL. 8,  INCLUYE:  CONEXIONES, MATERIALES MENORES, HERRAMIENTAS, LIMPIEZA, RETIRO DE MATERIAL SOBRANTE FUERA DE LA OBRA, SUPERVISIÓN, MANO DE OBRA.</t>
  </si>
  <si>
    <t>SUMINISTRO E INSTALACIÓN DE CABLE DE COBRE TIPO THW LS DE CAL. 8 AWG 600V,  INCLUYE:  CONEXIONES, MATERIALES MENORES, HERRAMIENTAS, LIMPIEZA, RETIRO DE MATERIAL SOBRANTE FUERA DE LA OBRA, SUPERVISIÓN, MANO DE OBRA.</t>
  </si>
  <si>
    <t>SUMINISTRO E INSTALACIÓN DE CABLE DE COBRE DESNUDO CAL. 6,  INCLUYE:  CONEXIONES, MATERIALES MENORES, HERRAMIENTAS, LIMPIEZA, RETIRO DE MATERIAL SOBRANTE FUERA DE LA OBRA, SUPERVISIÓN, MANO DE OBRA.</t>
  </si>
  <si>
    <t>SUMINISTRO E INSTALACIÓN DE CABLE DE COBRE TIPO THW LS DE CAL. 6 AWG 600V,  INCLUYE:  CONEXIONES, MATERIALES MENORES, HERRAMIENTAS, LIMPIEZA, RETIRO DE MATERIAL SOBRANTE FUERA DE LA OBRA, SUPERVISIÓN, MANO DE OBRA.</t>
  </si>
  <si>
    <t>SUMINISTRO E INSTALACIÓN DE CABLE DE COBRE DESNUDO CAL. 2,  INCLUYE:  CONEXIONES, MATERIALES MENORES, HERRAMIENTAS, LIMPIEZA, RETIRO DE MATERIAL SOBRANTE FUERA DE LA OBRA, SUPERVISIÓN, MANO DE OBRA.</t>
  </si>
  <si>
    <t>SUMINISTRO E INSTALACIÓN DE CABLE DE COBRE TIPO THW LS DE CAL. 2 AWG 600V,  INCLUYE:  CONEXIONES, MATERIALES MENORES, HERRAMIENTAS, LIMPIEZA, RETIRO DE MATERIAL SOBRANTE FUERA DE LA OBRA, SUPERVISIÓN, MANO DE OBRA.</t>
  </si>
  <si>
    <t>SUMINISTRO E INSTALACIÓN DE CABLE DE COBRE DESNUDO CAL. 1,  INCLUYE:  CONEXIONES, MATERIALES MENORES, HERRAMIENTAS, LIMPIEZA, RETIRO DE MATERIAL SOBRANTE FUERA DE LA OBRA, SUPERVISIÓN, MANO DE OBRA.</t>
  </si>
  <si>
    <t>SUMINISTRO E INSTALACIÓN DE CABLE DE COBRE TIPO THW LS DE CAL. 1 AWG 600V,  INCLUYE:  CONEXIONES, MATERIALES MENORES, HERRAMIENTAS, LIMPIEZA, RETIRO DE MATERIAL SOBRANTE FUERA DE LA OBRA, SUPERVISIÓN, MANO DE OBRA.</t>
  </si>
  <si>
    <t>SUMINISTRO E INSTALACIÓN DE CABLE DE COBRE DESNUDO CAL. 1/0,  INCLUYE:  CONEXIONES, MATERIALES MENORES, HERRAMIENTAS, LIMPIEZA, RETIRO DE MATERIAL SOBRANTE FUERA DE LA OBRA, SUPERVISIÓN, MANO DE OBRA.</t>
  </si>
  <si>
    <t>SUMINISTRO E INSTALACIÓN DE CABLE DE COBRE TIPO THW LS DE CAL. 1/0 AWG 600V,  INCLUYE:  CONEXIONES, MATERIALES MENORES, HERRAMIENTAS, LIMPIEZA, RETIRO DE MATERIAL SOBRANTE FUERA DE LA OBRA, SUPERVISIÓN, MANO DE OBRA.</t>
  </si>
  <si>
    <t>SUMINISTRO E INSTALACIÓN DE TUBO PAD RD 9 TERMOFUSIONABLE DE 1 1/4" DE Ø, INCLUYE: HERRAMIENTA, MATERIALES, UNIONES CON MÁQUINA TERMOFUSIONADORA, DESPERDICIOS, ACARREO AL SITIO DE COLOCACIÓN, GUIADO Y MANO DE OBRA.</t>
  </si>
  <si>
    <r>
      <rPr>
        <sz val="8"/>
        <color rgb="FF000000"/>
        <rFont val="Isidora Bold"/>
      </rPr>
      <t>SUMINISTRO E INSTALACIÓN DE TUBO PAD RD 19 DE 1 1/4"</t>
    </r>
    <r>
      <rPr>
        <sz val="8"/>
        <color indexed="8"/>
        <rFont val="Isidora Bold"/>
      </rPr>
      <t xml:space="preserve"> DE Ø, INCLUYE: HERRAMIENTA, MATERIALES, DESPERDICIOS, ACARREO AL SITIO DE COLOCACIÓN, GUIADO Y MANO DE OBRA.</t>
    </r>
  </si>
  <si>
    <t>SUMINISTRO E INSTALACIÓN DE TUBO PAD RD 9 TERMOFUSIONABLE DE 1 1/2" DE Ø, INCLUYE: HERRAMIENTA, MATERIALES, UNIONES CON MÁQUINA TERMOFUSIONADORA, DESPERDICIOS, ACARREO AL SITIO DE COLOCACIÓN, GUIADO Y MANO DE OBRA.</t>
  </si>
  <si>
    <r>
      <rPr>
        <sz val="8"/>
        <color rgb="FF000000"/>
        <rFont val="Isidora Bold"/>
      </rPr>
      <t>SUMINISTRO E INSTALACIÓN DE TUBO PAD RD 19 DE 1 1/2"</t>
    </r>
    <r>
      <rPr>
        <sz val="8"/>
        <color indexed="8"/>
        <rFont val="Isidora Bold"/>
      </rPr>
      <t xml:space="preserve"> DE Ø, INCLUYE: HERRAMIENTA, MATERIALES, DESPERDICIOS, ACARREO AL SITIO DE COLOCACIÓN, GUIADO Y MANO DE OBRA.</t>
    </r>
  </si>
  <si>
    <t>SUMINISTRO E INSTALACIÓN DE TUBO PAD RD 9 TERMOFUSIONABLE DE 2 1/2" DE Ø, INCLUYE: HERRAMIENTA, MATERIALES, UNIONES CON MÁQUINA TERMOFUSIONADORA, DESPERDICIOS, ACARREO AL SITIO DE COLOCACIÓN, GUIADO Y MANO DE OBRA.</t>
  </si>
  <si>
    <r>
      <rPr>
        <sz val="8"/>
        <color rgb="FF000000"/>
        <rFont val="Isidora Bold"/>
      </rPr>
      <t>SUMINISTRO E INSTALACIÓN DE TUBO PAD RD 19 DE 2 1/2"</t>
    </r>
    <r>
      <rPr>
        <sz val="8"/>
        <color indexed="8"/>
        <rFont val="Isidora Bold"/>
      </rPr>
      <t xml:space="preserve"> DE Ø, INCLUYE: HERRAMIENTA, MATERIALES, DESPERDICIOS, ACARREO AL SITIO DE COLOCACIÓN, GUIADO Y MANO DE OBRA.</t>
    </r>
  </si>
  <si>
    <t xml:space="preserve">SUMINISTRO E INSTALACIÓN DE REGISTRO DE CONCRETO PARA BAJA TENSIÓN EN BANQUETA TIPO 2 NORMA CFE-RBTBCC1, MEDIDAS DE 0.80X0.50X0.90 M, CON ARO Y TAPA DE MATERIAL POLIMÉRICO TIPO 84B, INCLUYE: MANIOBRAS, ACARREOS, GRÚA HIAB, MATERIALES, HERRAMIENTA, LIMPIEZA, SUPERVISIÓN, EQUIPO Y MANO DE OBRA. </t>
  </si>
  <si>
    <t xml:space="preserve">SUMINISTRO E INSTALACIÓN DE REGISTRO DE CONCRETO PARA BAJA TENSIÓN EN BANQUETA TIPO 1 NORMA CFE-RBTB1, MEDIDAS DE 0.80X0.50X0.65 M, CON ARO Y TAPA DE MATERIAL POLIMÉRICO TIPO 84B, INCLUYE: MANIOBRAS, ACARREOS, GRÚA HIAB, MATERIALES, HERRAMIENTA, LIMPIEZA, SUPERVISIÓN, EQUIPO Y MANO DE OBRA. </t>
  </si>
  <si>
    <t>TRAZO PARA LÍNEAS ELÉCTRICAS, INCLUYE: EQUIPO DE TOPOGRAFÍA, MATERIALES PARA SEÑALAMIENTO, MANO DE OBRA, EQUIPO Y HERRAMIENTA.</t>
  </si>
  <si>
    <t>ALIMENTADORES DE TABLEROS Y TRANSFORMADOR</t>
  </si>
  <si>
    <t>A19.1</t>
  </si>
  <si>
    <t>INSTALACIÓN ELÉCTRICA</t>
  </si>
  <si>
    <t>A19</t>
  </si>
  <si>
    <t>SUMINISTRO E INSTALACIÓN DE PROTECCIÓN PARA INTEMPERIE DE AISLAMIENTO AL EXTERIOR, A BASE DE TELA POLIÉSTER REFORZADA ADHERIDA A LA FIBRA DE VIDRIO CON ADHESIVO INDUSTRIAL, SELLADOR BASE AGUA  H.I. Y RECUBRIMIENTO DE ACABADO PROTECTOR A BASE DE PINTURA AHULADA BLANCA A DOS MANOS. INCLUYE: MATERIALES, DESPERCIOS, MANO DE OBRA, EQUIPO,HERRAMIENTA, ACARREOS, FLETES Y RETIRO DE SOBRANTES.</t>
  </si>
  <si>
    <t xml:space="preserve">SUMINISTRO E INSTALACIÓN DE AISLAMIENTO TÉRMICO PARA DUCTOS, A BASE DE FIBRA DE VIDRIO DE 1 1/2" DE ESPESOR,  ADHERIDA CON PEGAMENTO RESISTOL 5000 EN TODA LA SUPERFICIE, CON FOIL DE ALUMINIO Y SELLADOR PARA UNIONES. INCLUYE: ANDAMIOS, MATERIALES, DESPERCIOS, MANO DE OBRA, HERRAMIENTA, EQUIPO, DESPERDICIO, LIMPIEZA Y RETIRO DE SOBRANTES. </t>
  </si>
  <si>
    <t>SUMINISTRO E INSTALACIÓN DE DUCTOS PARA DISTRIBUCIÓN DE AIRE, FABRICADOS EN LÁMINA GALVANIZADA  DE 1A CALIDAD EN CALIBRE 22, 24 Y 26. INCLUYE: MATERIALES, MANO DE OBRA, HERRAMIENTA, EQUIPO, ACARREOS, FLETES, MANIOBRAS, ANDAMIOS, ACCESORIOS, CORTES, DESPERDICIOS, DOBLECES, ELEMENTOS DE FIJACIÓN, SOPORTERIA METALICA, SELLADOR PARA DUCTOS, LIMPIEZA DE SOBRANTES Y RETIRO DE DESPERDICIOS.</t>
  </si>
  <si>
    <t>SUMINISTRO Y COLOCACIÓN DE REJILLA DE EXTRACCIÓN TIPO LOUVER, INSTALADA EN MURO, MEDIDAS DE 6"X8", INCLUYE: HERRAMIENTA, ACARREOS, ELEVACIONES, FIJACIÓN, PRUEBAS, EQUIPO Y MANO DE OBRA.</t>
  </si>
  <si>
    <t>SUMINISTRO Y COLOCACIÓN DE REJILLA DE EXTRACCIÓN TIPO LOUVER, INSTALADA EN MURO, MEDIDAS DE 10"X8", INCLUYE: HERRAMIENTA, ACARREOS, ELEVACIONES, FIJACIÓN, PRUEBAS, EQUIPO Y MANO DE OBRA.</t>
  </si>
  <si>
    <t>SUMINISTRO E INSTALACIÓN DE VENTILADOR DE EXTRACCIÓN HELICO CETRÍFUGO, 120V~, 60HZ, 136W, 1.1A, 2247RPM, MODELO TD-800/200 SILENT O SIMILAR, INCLUYE: HERRAMIENTA, ELEVACIONES, ACARREOS, PRUEBAS, FIJACIÓN Y MANO DE OBRA.</t>
  </si>
  <si>
    <t>SUMINISTRO E INSTALACIÓN DE VENTILADOR DE PARED DE 18", MODELO TAURUS TURBO M94402301 O SIMILAR, INCLUYE: ELEMENTOS DE FIJACIÓN A PARED, BRAZO DE SOPORTE, TAQUETES, TUERCAS, TORNILLOS, RONDANAS, HERRAMIENTA, ACARREOS, EQUIPO Y MANO DE OBRA.</t>
  </si>
  <si>
    <t>EQUIPO DE AIRE ACONDICIONADO CON UNIDAD CONDENSADORA MOD. EMF181J-CFM181J, 220V~, 1600W, 7.7A., REFRIGERANTE R32, 1.5TON. 765X555X302(MM) Y UNIDAD EVAPORADORA MOD. EMF181J-CFM181J, 220V~, 1600W, 7.7A., REFRIGERANTE R32, 1.5TON. 957X302X213 MM, (LONGITUD PROMEDIO ENTRE EVAPORADORA Y CONDESADOR DE 8.00 M), INCLUYE: HERRAMIENTA, SUMINISTRO E INSTALACIÓN, INTERCONEXIÓN  DE LÍNEAS DE LIQUIDO Y SUCCIÓN A BASE DE TUBERÍAS DE COBRE TIPO "L" RIGIDO EN DIFERENTES DIÁMETROS, AISLAMIENTO TÉRMICO, APLICACIÓN DE SELLADOR EN JUNTAS, FILTRO DESIDRATADOR, CONEXIONES, SOLDADURAS, VÁLVULA DE EXPANSIÓN, INTERCONEXIÓN ELÉCTRICA CON TUBERÍA PAD CORRUGADO NARANJA DE HASTA 1 1/2" Y CABLE DE USO RUDO 3X12 AWG, DREN DE CONDENSADOS CON TUBERÍA DE CPVC HIDRÁULICO DE HASTA 1", CARGA DE REFRIGERNATE, SOPORTERÍA Y ELEMENTOS DE FIJACIÓN, PASOS EN LOSA O MUROS, ENCAMISADO DE TUBERÍAS DE REFRIGERANTE CON TUBO DE PVC AL CRUZAR POR LA LOSA, NIVELACIÓN, ELEVACIONES, PRUEBAS, MATERIALES, EQUIPO Y MANO DE OBRA.</t>
  </si>
  <si>
    <t>VENTILACIÓN Y AIRE ACONDICIONADO</t>
  </si>
  <si>
    <t>A18</t>
  </si>
  <si>
    <t>ASENTAMIENTO DE PLACAS METÁLICAS DE POSTES A BASE DE GROUT NO METÁLICO, INCLUYE: MATERIALES, MANO DE OBRA, EQUIPO Y HERRAMIENTA.</t>
  </si>
  <si>
    <t>SUMINISTRO E INSTALACIÓN DE CABLE DE ACERO CON RECUBRIMIENTO DE COBRE TIPO CONDUCLAD ACS7 NO. 9 (46.44 MM2) MCA. CONDUMEX O SIMILAR, INCLUYE: HERRAMIENTA, MATERIALES,  DESPERDICIOS, EQUIPO Y MANO DE OBRA.</t>
  </si>
  <si>
    <t>JGO</t>
  </si>
  <si>
    <t>SUMINISTRO Y COLOCACIÓN DE CONECTOR  TIPO  ZAPATA  DE  ALUMINIO  CAL. 6 AWG, 1 BARRENO, CON TORNILLO   Y   MANGA   TERMO CONTRÁCTIL  PARA  CONECTOR  MÚLTIPLE BAJA  TENSIÓN,  INCLUYE: HERRAMIENTA,  MATERIAL, EQUIPO Y MANO  DE  OBRA.</t>
  </si>
  <si>
    <t>SUMINISTRO Y COLOCACIÓN DE CONECTOR  TIPO  ZAPATA  DE  ALUMINIO  CAL. 4 AWG, 1 BARRENO, CON TORNILLO   Y   MANGA   TERMO CONTRÁCTIL  PARA  CONECTOR  MÚLTIPLE BAJA  TENSIÓN,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</si>
  <si>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</si>
  <si>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MÚLTIPLE EN BAJA TENSIÓN 600 (4V), INCLUYE: HERRAMIENTA, MATERIAL, EQUIPO Y MANO DE OBRA.</t>
  </si>
  <si>
    <t>SUMINISTRO Y COLOCACIÓN DE CONECTOR  A  COMPRESIÓN  CAT. YPC2A8U CAL. 4-12, INCLUYE: HERRAMIENTA, CINTA VULCANIZABLE,  MATERIAL,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</si>
  <si>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</si>
  <si>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TAPONADO DE DUCTOS EN EL REGISTRO DE ALUMBRADO DE 35 MM DE Ø, POSTERIOR A LA INSTALACIÓN DEL CABLEADO CON ESPUMA DE POLIURETANO (SELLO DUCTO) O SIMILAR, INCLUYE: HERRAMIENTA, MATERIALES, ACARREOS Y MANO DE OBRA.</t>
  </si>
  <si>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</si>
  <si>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TERMINAL ZAPATA PARA TIERRA, DE ALUMINIO BIMETALICO PARA ALOJAR CABLES CALIBRE DESDE 14 AWG HASTA 2 AWG, CON UN ORIFICIO D FIJACIÓN DE 1/4", OPRESOR TIPO ALLEN. INCLUYE PIJABROCA DE 1/4" X 1", GALVANIZADA, CABEZA HEXAGONAL.</t>
  </si>
  <si>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</si>
  <si>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</si>
  <si>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</si>
  <si>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</si>
  <si>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PRIMARIO ANTICORROSIVO ROJO OXIDO Y PINTURA PARA ACABADO SEGÚN COLOR ACORDADO CON LA SUPERVISIÓN DE OBRA, INCLUYE: HERRAMIENTA, SUMINISTRO, FLETES, ACARREOS, ELEVACIÓN, PLOMEADO, EQUIPO Y MANO DE OBRA.</t>
  </si>
  <si>
    <t>SUMINISTRO Y COLOCACIÓN DE LUMINARIA PUNTA DE POSTE DE 49 W LED 4000°K, 120/277V IP-66, RESISTENTE A VANDALISMO IK-10, MODELO SIMON O SIMILAR, MOD. MERSYF-GTF-5-VS-NDL-49W350-IAMXR-1-C1-BKMATE, INCLUYE: HERRAMIENTA, SUMINISTRO, FLETES, ACARREOS, ELEVACIÓN, CONEXIONES, PRUEBAS, EQUIPO Y MANO DE OBRA</t>
  </si>
  <si>
    <t xml:space="preserve">SUMINISTRO Y COLOCACIÓN DE GRAVA DE 3/4", PARA FONDO DE REGISTRO ELÉCTRICO, INCLUYE: HERRAMIENTA, ACARREOS Y MANO DE OBRA. </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</si>
  <si>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</si>
  <si>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</si>
  <si>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CURVA PVC CONDUIT S. P. DE 21 MM, INCLUYE: HERRAMIENTA, MATERIAL, DESPERDICIO, ACARREO AL SITIO DE COLOCACIÓN, GUIADO Y MANO DE OBRA.</t>
  </si>
  <si>
    <t>SUMINISTRO E INSTALACIÓN DE TUBO PVC CONDUIT S. P. DE 21 MM, INCLUYE: HERRAMIENTA, MATERIAL, DESPERDICIO, ACARREO AL SITIO DE COLOCACIÓN, GUIADO Y MANO DE OBRA.</t>
  </si>
  <si>
    <t>SUMINISTRO Y COLOCACIÓN DE LUMINARIA LED DE SOBREPONER EN MURO PARA ILUMINACIÓN TIPO ARBOTANTE EN ÁREAS COMUNES, MOD. CUBO-A15 MAGG O SIMILAR, CONSUMO DE 24 W, TEMPERATURA DE COLOR 3000 K, A CUALQUIER ALTURA, INCLUYE: HERRAMIENTA, ACARREOS, ELEMENTOS DE FIJACIÓN, SOPORTERÍA, CONEXIONES, AJUSTES, PRUEBAS, MATERIALES, EQUIPO Y MANO DE OBRA.</t>
  </si>
  <si>
    <t>SUMINISTRO Y COLOCACIÓN DE LUMINARIA LED DE SOBREPONER EN MURO, MODELO SW 10 AL CLAVE L7020-610 O SIMILAR, TEMPERATURA DE LUZ 2700K, 2W, 50 LM, A CUALQUIER ALTURA, INCLUYE: HERRAMIENTA, ACARREOS, ELEMENTOS DE FIJACIÓN, SOPORTERÍA, CONEXIONES, AJUSTES, PRUEBAS, MATERIALES, EQUIPO Y MANO DE OBRA.</t>
  </si>
  <si>
    <t>SUMINISTRO Y COLOCACIÓN DE LUMINARIA DE EMPOTRAR EN PISO SERIE EP 60, MOD. L7301-913 MAGG O SIMILAR, 2W, 2700K, 49 LM, 45°, IP65, INCLUYE: HERRAMIENTA, ACARREOS, ELEMENTOS DE FIJACIÓN, CONEXIONES, AJUSTES, PRUEBAS, MATERIALES, EQUIPO Y MANO DE OBRA.</t>
  </si>
  <si>
    <t>SUMINISTRO Y COLOCACIÓN DE LÁMPARA MODELO MR16 GU10 CLAVE F5094-6E5 O SIMILAR, TEMPERATURA DE LUZ 2700 K, 6W, 565 LM, A CUALQUIER ALTURA, INCLUYE: HERRAMIENTA, ACARREOS, ELEMENTOS DE FIJACIÓN, SOPORTERÍA, CONEXIONES, AJUSTES, PRUEBAS, MATERIALES, EQUIPO Y MANO DE OBRA.</t>
  </si>
  <si>
    <t>SALIDA ELÉCTRICA PARA LUMINARIA,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</si>
  <si>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SUMINISTRO E INSTALACIÓN DE CABLE DE COBRE AWG CALIBRE 12 CON AISLAMIENTO TIPO THHW-LS 90°, 600V, PARA FASES Y NEUTRO, INCLUYE: HERRAMIENTA, MATERIALES, CONEXIÓN, PRUEBAS, EQUIPO Y MANO DE OBRA.</t>
  </si>
  <si>
    <t>SUMINISTRO E INSTALACIÓN DE TUBO PVC CONDUIT S. P. DE 13 MM, INCLUYE: HERRAMIENTA, MATERIAL, DESPERDICIO, ACARREO AL SITIO DE COLOCACIÓN, GUIADO Y MANO DE OBRA.</t>
  </si>
  <si>
    <t>SUMINISTRO E INSTALACIÓN DE TUBO PVC CONDUIT S. P. DE 19 MM, INCLUYE: HERRAMIENTA, MATERIAL, DESPERDICIO, ACARREO AL SITIO DE COLOCACIÓN, GUIADO Y MANO DE OBRA.</t>
  </si>
  <si>
    <t>SUMINISTRO E INSTALACIÓN DE TUBO PAD RD 19 DE 35 MM DE Ø, INCLUYE: HERRAMIENTA, MATERIALES, DESPERDICIOS, ACARREO AL SITIO DE COLOCACIÓN, GUIADO Y MANO DE OBRA.</t>
  </si>
  <si>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</si>
  <si>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</si>
  <si>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t>RED DE ALUMBRADO</t>
  </si>
  <si>
    <t>B8</t>
  </si>
  <si>
    <t>C9</t>
  </si>
  <si>
    <t>SUMINISTRO Y COLOCACIÓN DE LUMINARIA LED DE SOBREPONER EN MURO MODELO SW 30 AL L7017-610, TEMPERATURA DE LUZ 2700K, 2W, 50 LM, INSTALADA A 0.50 M SOBRE NPT. ALTURA, INCLUYE: HERRAMIENTA, ACARREOS, ELEMENTOS DE FIJACIÓN, SOPORTERÍA, CONEXIONES, AJUSTES, PRUEBAS, MATERIALES, EQUIPO Y MANO DE OBRA.</t>
  </si>
  <si>
    <t>SUMINISTRO Y COLOCACIÓN DE LÁMPARA WALLPACK, MODELO WALLPACK 90 CON FOTOCELDA INCLUIDA, CLAVE L7265-630, TEMPERATURA DE LUZ 6000K, 95K, 12000LM., A CUALQUIER ALTURA, INCLUYE: HERRAMIENTA, ACARREOS, ELEMENTOS DE FIJACIÓN, SOPORTERÍA, CONEXIONES, AJUSTES, PRUEBAS, MATERIALES, EQUIPO Y MANO DE OBRA.</t>
  </si>
  <si>
    <t>SUMINISTRO E INSTALACIÓN DE TABLERO "TAB-LC", MODELO QOD4F,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</si>
  <si>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"TAB-BOM", MODELO NQ304L225(F),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</si>
  <si>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EXCAVACIÓN POR MEDIOS MECÁNICOS EN MATERIAL TIPO II, DE 4.01 A 6.00 M DE PROFUNDIDAD, INCLUYE: AFINE DE PLANTILLA Y TALUDES, ACARREO DEL MATERIAL A BANCO DE OBRA PARA SU POSTERIOR RETIRO, MANO DE OBRA, ABUNDAMIENTO, EQUIPO Y HERRAMIENTA. (MEDIDO EN TERRENO NATURAL POR SECCIÓN).</t>
  </si>
  <si>
    <t>SUMINISTRO Y APLICACIÓN DE PINTURA DE ESMALTE 100 MATE, COLOR S.M.A., EN ESTRUCTURAS METÁLICAS, INCLUYE: HERRAMIENTA, APLICACIÓN DE RECUBRIMIENTO A 4 MILÉSIMAS DE ESPESOR, MATERIALES, EQUIPO Y MANO DE OBRA.</t>
  </si>
  <si>
    <t>SUMINISTRO, HABILITADO Y COLOCACIÓN DE PERFILES ESTRUCTURALES (PLACA,  IPR), PARA REFUERZO DE CELOSÍA PERIMETRAL, INCLUYE: HERRAMIENTA, CARGA, ACARREOS, ELEVACIONES, AJUSTES, INGENIERÍA DE TALLER, CORTES, BISELADOS, SOLDADURA, NIVELACIÓN, ALINEAMIENTO Y PLOMEO, PRIMARIO ANTICORROSIVO, DESPERDICIOS, MATERIALES, EQUIPO Y MANO DE OBRA.</t>
  </si>
  <si>
    <r>
      <t>SUMINISTRO, HABILITADO Y MONTAJE DE ANCLA DE ACERO A-36 DE DESARROLLOS Y DIÁMETROS VARIABLES</t>
    </r>
    <r>
      <rPr>
        <sz val="8"/>
        <rFont val="Isidora Bold"/>
      </rPr>
      <t>, INCLUYE: PRIMER ANTICORROSIVO, TUERCAS, ARANDELAS, TRAZO, MATERIALES, CORTES, SOLDADURA, FIJACIÓN, MANO DE OBRA, EQUIPO Y HERRAMIENTA.</t>
    </r>
  </si>
  <si>
    <t>SUMINISTRO, HABILITADO Y MONTAJE DE PLACA DE ACERO A-36 DE LARGO, ANCHO Y ESPESORES VARIABLES E IRREGULARES, INCLUYE: PRIMER ANTICORROSIVO, TRAZO, MATERIALES, CORTES, SOLDADURA, FIJACIÓN, MANO DE OBRA, EQUIPO Y HERRAMIENTA.</t>
  </si>
  <si>
    <t>REFUERZO DE HERRERÍA PARA CELOSÍAS</t>
  </si>
  <si>
    <t>A2.7</t>
  </si>
  <si>
    <t>SUMINISTRO Y APLICACIÓN DE PINTURA VINÍLICA LÍNEA VINIMEX PREMIUM DE COMEX A DOS MANOS, A CUALQUIER ALTURA, EN CUALQUIER COLOR, LIMPIANDO Y PREPARANDO LA SUPERFICIE, APLICACIÓN DE SELLADOR 7 X 1 O SIMILAR, INCLUYE: HERRAMIENTA, ANDAMIOS, MATERIALES, EQUIPO Y MANO DE OBRA.</t>
  </si>
  <si>
    <t>SUMINISTRO, HABILITADO Y COLOCACION DE CAJILLOS EN FORMA DE L", "U" Y/O "Z" A BASE DE TABLERO DE YESO ANTI MOHO FIRECODE TIPO X DE 13 MM DE ESPESOR, SUSPENSIÓN TIPO "T", ACABADO LISO SIN TEXTURA, A CUALQUIER ALTURA, INCLUYE: PERFILES DE ACERO GALVANIZADO PARA SOPORTERÍA Y SUSPENSIÓN OCULTA, NIVELACIÓN, CORTES, AJUSTES, DESPERDICIOS, PERFACINTA, REDIMIX, PIJAS AUTARROSCABLES S1, RESANES DEJANDO LA SUPERFICIE LISTA PARA LA APLICACIÓN DEL ACABADO, HERRAMIENTAS, MANO DE OBRA ESPECIALIZADA, ANDAMIOS, LIMPIEZA Y ACARREO DE LOS MATERIALES AL SITO DE SU COLOCACIÓN.</t>
  </si>
  <si>
    <t>SUMINISTRO Y COLOCACIÓN DE FALSO PLAFÓN A BASE DE TABLAROCA LISO CON TABLERO DE YESO ANTI MOHO FIRECODE TIPO X DE 13 MM DE ESPESOR, SUSPENSIÓN TIPO "T", ACABADO LISO SIN TEXTURA, A CUALQUIER ALTURA, INCLUYE: PERFILES DE ACERO GALVANIZADO PARA SOPORTERÍA Y SUSPENSIÓN OCULTA, NIVELACIÓN, CORTES, AJUSTES, DESPERDICIOS, PERFACINTA, REDIMIX, PIJAS AUTARROSCABLES S1, RESANES DEJANDO LA SUPERFICIE LISTA PARA LA APLICACIÓN DEL ACABADO, HERRAMIENTAS, MANO DE OBRA ESPECIALIZADA, ANDAMIOS, LIMPIEZA Y ACARREO DE LOS MATERIALES AL SITO DE SU COLOCACIÓN.</t>
  </si>
  <si>
    <t>SUMINISTRO Y APLICACIÓN DE SELLADOR WET LOOK ACABADO NATURAL LOSAS Y/O TRABES DE CONCRETO, RENDIMIENTO DE 8 M2/LT, INCLUYE: LIJADO DE SUPERFICIE PARA REMOVER RESIDUOS E IMPERFECCIONES, LIMPIEZA CON AGUA DEJANDO OREAR, APLICACIÓN DE SELLADOR A DOS MANOS, ANDAMIOS O ESCALERAS, ACARREOS, DESPERDICIOS, EQUIPO Y MANO DE OBRA.</t>
  </si>
  <si>
    <t>PLAFONES</t>
  </si>
  <si>
    <t>FILETES Y BOLEADOS, HECHOS CON MORTERO CEMENTO-ARENA EN PROPORCIÓN 1:3, TANTO INCLINADOS COMO VERTICALES A TIRO DE HILO Y ESCUADRA,  INCLUYE: DESPERDICIOS, ANDAMIOS, ACARREO DE MATERIALES AL SITIO DE SU UTILIZACIÓN, A CUALQUIER NIVEL, EQUIPO Y MANO DE OBRA.</t>
  </si>
  <si>
    <t>BOQUILLA DE 15 A 20 CM DE ANCHO, CON MORTERO CEMENTO-ARENA PROPORCIÓN 1:3, TERMINADO APALILLADO, INCLUYE: MATERIALES, ACARREOS, DESPERDICIOS, MANO DE OBRA, PLOMEADO, NIVELADO, REGLEADO, RECORTES, MANO DE OBRA, EQUIPO Y HERRAMIENTA.</t>
  </si>
  <si>
    <t>SUMINISTRO Y COLOCACIÓN DE FACHALETA 6 ESMALTADA COLOR TABACO, MEDIDAS DE 24 CM X 6 CM X 1.4 CM, ASENTADA CON MORTERO CEMENTO-ARENA EN PROPORCIÓN 1:3 Y JUNTEADA DE 10 MM DE ESPESOR PROMEDIO CON MORTERO CEMENTO-ARENA EN PROPORCIÓN 1:3, INCLUYE: ADITIVO 100% ACRÍLICO DURACRIL EN MORTERO CON UN RENDIMIENTO DE 1 LT POR CADA 20 KG DE MORTERO, HERRAMIENTA, PREPARACIÓN DE LA SUPERFICIE, CORTES, AJUSTES, NIVELACIÓN, ELEVACIONES, MATERIALES, EQUIPO Y MANO DE OBRA.</t>
  </si>
  <si>
    <t xml:space="preserve">SUMINISTRO Y COLOCACIÓN DE AZULEJO CERÁMICO RECTIFICADO, MODELO CITYLINE 59 X 59 CM O SIMILAR, COLOR IVORY, ASENTADO CON PEGAPISO, JUNTAS A HUESO, INCLUYE: HERRAMIENTA, JUNTEADOR SIN ARENA COLOR S.M.A., CORTES, REMATES, ESCUADRE, DESPERDICIOS, DESPATINADO, ACARREOS, MATERIALES, LIMPIEZA Y MANO DE OBRA. </t>
  </si>
  <si>
    <t xml:space="preserve">SUMINISTRO Y COLOCACIÓN DE AZULEJO CERÁMICO RECTIFICADO, MODELO CITYLINE 59 X 59 CM O SIMILAR, COLOR GRAPHITE, ASENTADO CON PEGAPISO, JUNTAS A HUESO, INCLUYE: HERRAMIENTA, JUNTEADOR SIN ARENA COLOR S.M.A., CORTES, REMATES, ESCUADRE, DESPERDICIOS, DESPATINADO, ACARREOS, MATERIALES, LIMPIEZA Y MANO DE OBRA. </t>
  </si>
  <si>
    <t>SUMINISTRO Y APLICACIÓN DE SELLADOR DE POLIURETANO EN JUNTAS CONSTRUCTIVAS DE ANCHO PROMEDIO DE 1 CM Y 1 CM DE ESPESOR PROMEDIO, RENDIMIENTO PROMEDIO DE 100 ML/1M, INCLUYE: LIMPIEZA DE LA ZONA DE TRABAJO, ACARREOS, DESPERDICIOS Y MANO DE OBRA.</t>
  </si>
  <si>
    <t>SUMINISTRO Y COLOCACIÓN DE TELA POLLERA CALIBRE 23, FIJADA CON CLAVOS DE 1 A 3" EN ÁREA DE APLANADOS, INCLUYE: HERRAMIENTA, ACARREOS, LIMPIEZA, COLOCACIÓN, EQUIPO Y MANO DE OBRA.</t>
  </si>
  <si>
    <t>APLANADO DE 2.00 CM DE ESPESOR EN MURO CON MORTERO CEMENTO-ARENA 1:4, ACABADO REPELLADO, INCLUYE: HERRAMIENTA, MATERIALES, ACARREOS, DESPERDICIOS, MANO DE OBRA, ANDAMIOS, PLOMEADO, NIVELADO, REGLEADO, RECORTES, EQUIPO Y MANO DE OBRA.</t>
  </si>
  <si>
    <t>SUMINISTRO Y COLOCACIÓN DE PISO CERÁMICO RECTIFICADO 59 X 59 CM, MOD. GEOLOGIC CLIFF GOLD O SIMILAR, COLOR PERLA, COLOCADO A HUESO ASENTADO CON PEGAPISO Y JUNTEADOR SIN ARENA COLOR MARFIL, INCLUYE: HERRAMIENTA, JUNTEADOR SIN ARENA COLOR S.M.A., RECORTES EN REMATES A MUROS, NIVELADO, ACARREOS, ELEVACIONES, DESPERDICIOS, MATERIALES, EQUIPO Y MANO DE OBRA.</t>
  </si>
  <si>
    <t>SUMINISTRO Y APLICACIÓN DE BARNIZ SELLADOR ACRÍLICO TRANSPARENTE NF, RENDIMIENTO DE 4.20 M2/LITRO, INCLUYE: LIMPIEZA FINA, HERRAMIENTA, DESPERDICIOS, ACARREO Y MANO DE OBRA.</t>
  </si>
  <si>
    <t>PISOS</t>
  </si>
  <si>
    <t>RECUBRIMIENTOS Y ACABADOS</t>
  </si>
  <si>
    <t>A6</t>
  </si>
  <si>
    <t>IMPERMEABILIZACIÓN EN AZOTEA, A BASE DE LÁMINA PREFABRICADA, UNIPPLAS AERO PLUS POT, ALTO DESEMPEÑO CON VENTILACIÓN ANTIABOLSAMIENTOS, FABRICADA A BASE DE ASFALTOS MODIFICADOS CON POLÍMEROS SINTÉTICOS POT REFORZADA CON MALLA POLIÉSTER DE ALTA RESISTENCIA, ACABADO APARENTE A BASE DE GRAVILLA ESMALTADA A FUEGO, 4.5 MM DE ESPESOR TOTAL, COLOR INDICADO EN OBRA POR SUPERVISIÓN, INCLUYE: PRIMARIO IMPERCOAT PRIMARIO SL O SIMILAR, PREPARACIÓN DE LA SUPERFICE, SELLADO DE TRASLAPES, HERRAMIENTA, GARANTÍA POR ESCRITO DE 10 AÑOS POR LA EMPRESA CONTRATISTA, SUMINISTRO DE MATERIALES, LIMPIEZA DE LA SUPERFICIE, ACARREOS A LA ZONA DE TRABAJO EN AZOTEAS, TRASLAPES, ELEVACIONES, AJUSTES, EQUIPO Y MANO DE OBRA.</t>
  </si>
  <si>
    <t>FORJADO DE CHAFLÁN A BASE DE MORTERO CEMENTO-ARENA, EN PROPORCIÓN: 1:5, EN MEDIDAS DE 15 X 15 CM A 45°, CON ACABADO APALILLADO, INCLUYE: HERRAMIENTA, MATERIALES, DESPERDICIOS, EQUIPO DE SEGURIDAD, LIMPIEZA, ACARREO DE MATERIALES AL LUGAR DE SU UTILIZACIÓN A CUALQUIER NIVEL, EQUIPO Y MANO DE OBRA.</t>
  </si>
  <si>
    <t>ENTORTADO A BASE DE MORTERO FLUIDO BOMBEABLE F´C= 100 KG/CM2, DE 2 A 6 CM DE ESPESOR PROMEDIO, PARA DAR PENDIENTES EN AZOTEAS, ACABADO  APALILLADO, INCLUYE: HERRAMIENTA, MATERIALES, NIVELACIÓN, BOMBA, ELEVACIONES, DESPERDICIOS,  LIMPIEZA, ACARREOS AL SITIO DE SU COLOCACIÓN, EN CUALQUIER NIVEL, EQUIPO Y MANO DE OBRA.</t>
  </si>
  <si>
    <t>IMPERMEABILIZACIÓN DE AZOTEA</t>
  </si>
  <si>
    <t>MURO DE DUROCK A UNA CARA CON PANEL DE TABLA CEMENTO DE 1/2" CON TORNILLOS DS DE 1 5/8" @ 20 CM, TRATAMIENTO DE JUNTAS, PERÍMETRO SELLADO, THERMAFIBER SAFB 3", DISEÑO UL U-473, ABADO FINO, CON BASTIDOR FORMADO CON POSTES DE LAMINA DE ACERO GALVANIZADO CAL. 20 DE 63.5 DE ANCHO @ 40.5 CM DE SEPARACIÓN, CANAL SUPERIOR E INFERIOR DE LAMINA DE ACERO GALVANIZADO CAL. 22 DE 63.5 MM DE ANCHO, ANCLADO AL PISO CON TAQUETES DE 1/4" DE Ø @ 61 CM. INCLUYE: HERRAMIENTA, ACARREOS HORIZONTALES Y VERTICALES, ELEMENTOS DE FIJACIÓN, CORTES, DESPERDICIOS, PLOMEO, SELLADO DE JUNTAS, MATERIALES, EQUIPO Y MANO DE OBRA.</t>
  </si>
  <si>
    <t>MURO DE CELOSÍA CON TABIQUE DECORATIVO MAZATLÁN 10 X 12 X 24 CM, ASENTADA CON MORTERO CEMENTO-ARENA PROPORCIÓN 1:3, CON DOS VARILLAS DEL N° 2 A CADA DOS HILADAS, SOLDADOS EN LAS PUNTAS A COLUMNAS METÁLICAS QUE CONFORMAN EL MARCO (BASTIDOR). INCLUYE: SUMINISTRO, INSTALACIÓN, MATERIALES, DESPERDICIOS, ACARREOS, MANO DE OBRA Y HERRAMIENTA.</t>
  </si>
  <si>
    <t>MURO DE TABIQUE HUECO INDUSTRIALIZADO DE ALTA RESISTENCIA 24 X 12 X 6 CM (MODELOS: CARAVISTA LISO TONO NATURAL Y CARAVISTA ESMALTADO TONO TABACO) PEGADO A SOGA ACABADO APARENTE, ASENTADO CON MORTERO CEMENTO-ARENA PROPORCIÓN 1:3 REFORZADO CON 1 VARILLA TEC 60 1/4"EN SENTIDO HORIZONTAL @4 HILADAS Y 1 VARILLA TEC 60 1/4" EN SENTIDO VERTICAL @2 HUECOS, GRAPAS DEL #2 @6 BLOCKS. INCLUYE: TRAZO, NIVELACIÓN, PLOMEO, LIMPIEZA, SUMINISTRO, INSTALACIÓN, MATERIALES, DESPERDICIOS, ACARREOS, MANO DE OBRA Y HERRAMIENTA.</t>
  </si>
  <si>
    <t>SUMINISTRO Y COLOCACIÓN DE CUBIERTA A BASE DE GRANITO MODELO SEGÚN MUESTRA APROBADA, DE 2 CM DE ESPESOR, ACABADO PULIDO, CANTOS BOLEADOS, BORDE BISELADO, TERMINADO CON RECUBRIMIENTO A BASE DE POLIURETANO ACABADO HÚMEDO, TIPO WET-LOOK O SIMILAR, ASENTADAS CON PASTA AUTOMOTIVA SOBRE FIBRA DE VIDRIO, INCLUYE: HERRAMIENTA, CUBIERTA, FALDONES Y RESPALDOS, ACARREOS, ELEVACIONES, CORTES, DESPERDICIOS, ALINEADO, PLOMEO, MATERIALES, EQUIPO Y MANO DE OBRA.</t>
  </si>
  <si>
    <t>SUMINISTRO, HABILITADO Y COLOCACIÓN DE POSTES Y BASTIDORES A BASE DE PERFILES PTR, SOLERA, PARA FABRICACIÓN DE ESTRUCTURA METÁLICA DE LAVAMANOS TIPO CUBIERTA, INCLUYE: HERRAMIENTA, CARGA, ACARREOS, INGENIERÍA DE TALLER, CORTES, BISELADOS, SOLDADURA, NIVELACIÓN, ALINEAMIENTO Y PLOMEO, PRIMARIO ANTICORROSIVO, DESPERDICIOS, MATERIALES, EQUIPO Y MANO DE OBRA.</t>
  </si>
  <si>
    <t>SUMINISTRO, HABILITADO Y COLOCACIÓN DE PLACA DE ACERO A-36 DE 10 X 10 CM DE 1/4", CON 4 ANCLAS DE REDONDO LISO DE 3/8" CON UN DESARROLLO TOTAL DE 32 CM PROMEDIO,  INCLUYE: HERRAMIENTA, ACARREOS, PRIMARIO ANTICORROSIVO, TRAZO, CORTES, SOLDADURA, FIJACIÓN, MATERIALES, EQUIPO Y MANO DE OBRA.</t>
  </si>
  <si>
    <t>LAVAMANOS</t>
  </si>
  <si>
    <t xml:space="preserve">SUMINISTRO Y COLOCACIÓN DE REGISTRO GALVANIZADO DE 10X10 CM  DESCARGA, ACARREOS, MATERIALES MENORES, HERRAMIENTAS, LIMPIEZA, RETIRO DE MATERIAL SOBRANTE FUERA DE LA OBRA, SUPERVISIÓN, MANO DE OBRA.  </t>
  </si>
  <si>
    <t xml:space="preserve">M     </t>
  </si>
  <si>
    <t xml:space="preserve">SUMINISTRO Y COLOCACIÓN DE TUBO CONDUIT, GALVANIZADO DE AJUSTE  DE 1", INSTALADO EN LOSA, MURO Y/O PISO. INCLUYE: MANIOBRAS, CARGA,  DESCARGA, ACARREOS, MATERIALES MENORES, HERRAMIENTAS, LIMPIEZA, RETIRO DE MATERIAL SOBRANTE FUERA DE LA OBRA, SUPERVISIÓN, MANO DE OBRA.  </t>
  </si>
  <si>
    <t xml:space="preserve">SUMINISTRO Y COLOCACIÓN DE TUBO DE P.V.C. DE 1", INSTALADO OCULTO EN LOSA, MURO Y/O PISO. INCLUYE: MANIOBRAS, CARGA,  DESCARGA, ACARREOS, MATERIALES MENORES, HERRAMIENTAS, LIMPIEZA, RETIRO DE MATERIAL SOBRANTE FUERA DE LA OBRA, SUPERVISIÓN, MANO DE OBRA.  </t>
  </si>
  <si>
    <t>SUMINISTRO E INSTALACION DE  CABLEADO DE ALAMBRE / 2X18 AWG / TIPO FPLR-CL3R, FT4 / COLOR ROJO / RESISTENTE A LA INTEMPERIE PARA APLICACIONES EN SISTEMAS DE DETECCIÓN DE INCENDIO Y SISTEMAS DE EVACUACIÓN MODELO 43061104 0 SIMILAR. INCLUYE: HERRAMIENTA, ELEMENTOS DE FIJACIÓN, ACARREOS, NIVELACIÓN,PRUEBAS, CONEXIÓN Y PUESTA EN MARCHA.</t>
  </si>
  <si>
    <t>SUMINISTRO E INSTALACION DE MÓDULO AISLADOR DE FALLAS - CORTO CIRCUITO PARA LAZO SLC  PARA APLICACIONES EN SISTEMAS DE DETECCIÓN DE INCENDIO Y SISTEMAS DE EVACUACIÓN  MODELO L300 SIMILAR. INCLUYE: HERRAMIENTA, ELEMENTOS DE FIJACIÓN, ACARREOS, NIVELACIÓN,PRUEBAS, CONEXIÓN Y PUESTA EN MARCHA</t>
  </si>
  <si>
    <t>SUMINISTRO E INSTALACIÓN DE  CABLE DE PARCHEO CATEGORIA 6 ETHERNET 10BASE-T, 100BASE-T (FAST ETHERNET), 1000BASE-T (GIGABIT ETHERNET),23 AWG SOLID COPPER TX6  UTPSP7BUY 7FT ENHANCED CATEGORY 6 LSZH O SIMILAR. INCLUYE: HERRAMIENTA, ELEMENTOS DE FIJACIÓN, ACARREOS, NIVELACIÓN,PRUEBAS, CONEXIÓN Y PUESTA EN MARCHA.</t>
  </si>
  <si>
    <t>SUMINISTRO Y COLOCACIÓN DETECTOR MULTICRITERIO DE  TEMPERATURA Y HUMO DIRECCIONABLE MODELO AD-365  O SIMILAR,  INCLUYE: HERRAMIENTA, ELEMENTOS DE FIJACIÓN, ACARREOS, NIVELACIÓN,PRUEBAS, CONEXIÓN Y PUESTA EN MARCHA, GARANTIA DE  3 AÑOS. GARANTÍA</t>
  </si>
  <si>
    <t>SUMINISTRO Y COLOCACIÓN DETECTOR DE HUMO DIRECCIONABLE MODELO SD-365  O SIMILAR,  INCLUYE: HERRAMIENTA, ELEMENTOS DE FIJACIÓN, ACARREOS, NIVELACIÓN,PRUEBAS, CONEXIÓN Y PUESTA EN MARCHA, GARANTIA DE  3 AÑOS. GARANTÍA</t>
  </si>
  <si>
    <t>SUMINISTRO Y COLOCACIÓN DE SIRENA CON LÁMPARA ESTROBOSCÓPICA A 2 HILOS, MONTAJE EN PARED, COLOR ROJO, CONFIGURACIÓN ESTROBOSCÓPICA SELECCIONABLE MODELO P2RL-SP.  INCLUYE:  INCLUYE:  INSTALACIÓN EN MURO A LA ALTURA INDICADA POR PROTECCIÓN CIVIL, NIVELACIÓN, MATERIALES, MANO DE OBRA, HERRAMIENTA Y EQUIPO. GARANTÍA</t>
  </si>
  <si>
    <t>SUMINISTRO Y COLOCACIÓN DE ESTACIÓN MANUAL DE EMERGENCIA, DOBLE ACCIÓN, DIRECCIONABLE DE SISTEMA DE DETECCIÓN DE HUMO, MODELO:  BG12-LX-SP O SIMILAR. INCLUYE:  INSTALACIÓN EN MURO A LA ALTURA INDICADA POR PROTECCIÓN CIVIL, NIVELACIÓN, MATERIALES, MANO DE OBRA, HERRAMIENTA Y EQUIPO. GARANTÍA</t>
  </si>
  <si>
    <t>SUMINISTRO Y COLOCACIÓN DE ANUNCIADOR SERIAL PARA PANELES   DIRECCIONABLES DE SISTEMA DE DETECCIÓN DE HUMO, MODELO:  (ANN-80), O SIMILAR. INCLUYE:  INSTALACIÓN EN MURO A LA ALTURA INDICADA POR PROTECCIÓN CIVIL, NIVELACIÓN, MATERIALES, MANO DE OBRA, HERRAMIENTA Y EQUIPO. GARANTÍA</t>
  </si>
  <si>
    <t>SUMINISTRO E INSTALACIÓN DE PANEL DIRECCIONABLE DE DETECCIÓN DE INCENDIO DE 50 PUNTOS CON COMUNICADOR PREINSTALADO DE SISTEMA DE DETECCIÓN DE HUMO,SOPORTA DETECTOR DIRECCIONABLE MULTICRITERIO SD-355CO MODELO ES-50X O SIMILAR, INCLUYE: HERRAMIENTA, ELEMENTOS DE FIJACIÓN, ACARREOS, NIVELACIÓN,PRUEBAS, CONEXIÓN Y PUESTA EN MARCHA, GARANTIA DE  3 AÑOS.</t>
  </si>
  <si>
    <t>DETECCIÓN DE HUMO</t>
  </si>
  <si>
    <t>SUMINISTRO E INSTALACIÓN DE DISCO DURO PARA SISTEMAS DE VIDEO VIGILANCIA CON CAPACIDAD DE  4 TB MODELO WD43PURZ O SIMILAR  INCLUYE: HERRAMIENTA, ELEMENTOS DE FIJACIÓN, ACARREOS, NIVELACIÓN,PRUEBAS, CONEXIÓN Y PUESTA EN MARCHA, GARANTIA DE 1 AÑO.</t>
  </si>
  <si>
    <t>SUMINISTRO E INSTALACIÓN DE VIDEO GRABADOR NVR DE , 24 PUERTOS POE+ / ACUSENSE / ANPR / CONTEO DE PERSONAS / HEAT MAP / 4 BAHÍAS DE DISCO DURO / HDMI EN 8K / SOPORTA POS / ALARMAS I/O / ACUSEARCH MODELO:DS-7732NI-M4/24P.  INCLUYE: HERRAMIENTA, ELEMENTOS DE FIJACIÓN, ACARREOS, NIVELACIÓN,PRUEBAS, CONEXIÓN Y PUESTA EN MARCHA, GARANTIA DE 1 AÑO.</t>
  </si>
  <si>
    <t>SUMINISTRO E INSTALACIÓN DE CÁMARA HDTV COMPACTA Y PREPARADA PARA EXTERIORES PARA VIGILANCIA DIURNA Y NOCTURNA. NEMA 4X, IP67 , CÁMARA DE BALA FIJA DE RESOLUCIÓN MAXIMA DE 2688 × 1520 . MÚLTIPLES FLUJOS H.264, H.265  SOPORTE INTEGRADO PARA UN FÁCIL MONTAJE EN PARED Y TECHO. MODELO DS-2CD2143G2-IZS ALIMENTACIÓN A TRAVÉS DE ETHERNET POE. INCLUYE , SOPORTE DE MONTAJE INCLUYE: HERRAMIENTA, ELEMENTOS DE FIJACIÓN, ACARREOS, NIVELACIÓN,PRUEBAS, CONEXIÓN Y PUESTA EN MARCHA, GARANTIA DE 5 AÑOS</t>
  </si>
  <si>
    <t>CCTV</t>
  </si>
  <si>
    <t xml:space="preserve">SUMINISTRO E INSTALACION DE CABLE  PARA BOCINA DE 2X14,   MODELO 5100   INCLUYE: HERRAMIENTA, ELEMENTOS DE FIJACIÓN, ACARREOS, NIVELACIÓN,PRUEBAS, CONEXIÓN Y PUESTA EN MARCHA. </t>
  </si>
  <si>
    <t>SUMINISTRO E INSTALACION DE INTERFAZ DE AUDIO BLUETOOTH A DANTE (MODELO 500554) CON PANEL DE TRANSMISIÓN DE AUDIO BIDIRECCIONAL PARA BLUETOOTH Y DANTE. SE CONECTA A TELÉFONOS MÓVILES, IPAD Y OTROS DISPOSITIVOS A TRAVÉS DE UNA INTERFAZ BLUETOOTH Y CONVIERTE LA SEÑAL DE AUDIO RECIBIDA EN TRANSMISIÓN DE SEÑAL DIGITAL A TRAVÉS DE LA RED DANTE.  COMPATIBLE CON CAJAS DE EMPOTRAR ESTÁNDAR D CON PLACAS FRONTALE BLANCA  INCLUYE: HERRAMIENTA, ELEMENTOS DE FIJACIÓN, ACARREOS, NIVELACIÓN,PRUEBAS, CONEXIÓN Y PUESTA EN MARCHA.</t>
  </si>
  <si>
    <t>SUMINISTRO E INSTALACION DE  PROCESADOR DE AUDIO DIGITAL CON 8 CANALES, MODELO:  QSC CORE 8 FLEX O SIMILAR. INCLUYE: HERRAMIENTA, ELEMENTOS DE FIJACIÓN, ACARREOS, NIVELACIÓN,PRUEBAS, CONEXIÓN Y PUESTA EN MARCHA, GARANTIA DE  3 AÑOS.</t>
  </si>
  <si>
    <t>SUMINISTRO E INSTALACION DE  INTERFASE BLULINK A DANTE BLU-DAN O SIMILAR. INCLUYE: HERRAMIENTA, ELEMENTOS DE FIJACIÓN, ACARREOS, NIVELACIÓN,PRUEBAS, CONEXIÓN Y PUESTA EN MARCHA, GARANTIA DE  3 AÑOS.</t>
  </si>
  <si>
    <r>
      <t>SUMINISTRO E INSTALACIÓN DE AMPLIFICADOR  DE POTENCIA ANALÓGICO DE 8 CANALES, 300 W A 4Ω Y LINEA DE 70V Y 100V, MODELO: JBL DCI 8300</t>
    </r>
    <r>
      <rPr>
        <sz val="9"/>
        <rFont val="Isidora Bold"/>
      </rPr>
      <t>N</t>
    </r>
    <r>
      <rPr>
        <sz val="8"/>
        <rFont val="Isidora Bold"/>
      </rPr>
      <t xml:space="preserve"> O SIMILAR. INCLUYE: HERRAMIENTA, ELEMENTOS DE FIJACIÓN, ACARREOS, NIVELACIÓN,PRUEBAS, CONEXIÓN Y PUESTA EN MARCHA, GARANTIA DE  2 AÑOS.</t>
    </r>
  </si>
  <si>
    <t>SUMINISTRO E INSTALACIÓN DE BOCINA TIPO COLGANTE  DE 5.25" (130 mm)  DE WOOFER ,DE 2 VÍAS, CON TRANSFORMADOR 70/100V MAX (60W) Y BAJA IMPEDANCIA 8 OHMS , COBERTURA CÓNICA (DMT) DE 120° MODELO: CONTROL 65P/T O SIMILAR. INCLUYE: HERRAMIENTA, ELEMENTOS DE FIJACIÓN, ACARREOS, NIVELACIÓN,PRUEBAS, CONEXIÓN Y PUESTA EN MARCHA, GARANTIA DE  2 AÑOS.</t>
  </si>
  <si>
    <t>VOCEO</t>
  </si>
  <si>
    <t xml:space="preserve">SUMINISTRO Y COLOCACIÓN DE TUBO CONDUIT, GALVANIZADO DE AJUSTE  DE 2", INSTALADO EN LOSA, MURO Y/O PISO. INCLUYE: MANIOBRAS, CARGA,  DESCARGA, ACARREOS, MATERIALES MENORES, HERRAMIENTAS, LIMPIEZA, RETIRO DE MATERIAL SOBRANTE FUERA DE LA OBRA, SUPERVISIÓN, MANO DE OBRA.  </t>
  </si>
  <si>
    <t xml:space="preserve">SUMINISTRO Y COLOCACIÓN DE TUBO CONDUIT, GALVANIZADO DE AJUSTE  DE 1 3/4", INSTALADO EN LOSA, MURO Y/O PISO. INCLUYE: MANIOBRAS, CARGA,  DESCARGA, ACARREOS, MATERIALES MENORES, HERRAMIENTAS, LIMPIEZA, RETIRO DE MATERIAL SOBRANTE FUERA DE LA OBRA, SUPERVISIÓN, MANO DE OBRA.  </t>
  </si>
  <si>
    <t>SUMINISTRO E INSTALACIÓN DE  CABLEADO CATEGORIA 6 ETHERNET 10BASE-T, 100BASE-T (FAST ETHERNET), 1000BASE-T (GIGABIT ETHERNET),23 AWG SOLID COPPER TX6000 ENHANCED CATEGORY 6 LSZH O SIMILAR. INCLUYE: HERRAMIENTA, ELEMENTOS DE FIJACIÓN, ACARREOS, NIVELACIÓN,PRUEBAS, CONEXIÓN Y PUESTA EN MARCHA.</t>
  </si>
  <si>
    <t xml:space="preserve">SUMINISTRO Y COLOCACIÓN DE REGISTRO DE TELECOMUNICACIONES L1T LIGERO, 2.5T,MODELO LP-RL1TL. INCLUYE ACARREOS, MATERIALES MENORES, HERRAMIENTAS, LIMPIEZA, RETIRO DE MATERIAL SOBRANTE FUERA DE LA OBRA, SUPERVISIÓN, MANO DE OBRA.  </t>
  </si>
  <si>
    <t>SUMINISTRO E INSTALACIÓN DE UPS  CON REGULACIÓN AUTOMATICA DE VOLTAGE DE 1500 VA/900 W, TOPOLOGÍA LÍNEA INTERACTIVA, ENTRADA 120 VCA NEMA 5-15P, TORRE O RACK 2 UR, CON 8 TOMAS NEMA 5-15R MODELO OR1500LCDRT2U O SILMILAR 1 INCLUYE: HERRAMIENTA, ELEMENTOS DE FIJACIÓN, ACARREOS, NIVELACIÓN,PRUEBAS, CONEXIÓN Y PUESTA EN MARCHA.</t>
  </si>
  <si>
    <t>SALIDA DE NODO DOBLE PARA SISTEMA DE RED DE VOZ Y/O DATOS, FORMADA CON DOS CONENCTORES RJ45 CAT6, TUBERIA CONDUIT DE AJUSTE DE 19, 25 Y 32 MM DE DIAM, CAJA REGISTRO GALVANIZADA DE 100 X 100 MM CON TAPA REALZADA EN SALIDAS DE MURO Y/O LOSA, SOPORTERIA, ABRAZADERAS , VARILLA ROSCADA, TAQUETE , TUERCA GUIADAS CON ALAMBRE GALVANIZADO CAL NO. 14, 2 CONECTORES JACK ESTILO TP, MIN COM, CAT. 6 MODELO CJ688TGBL, 1 FACE PLATE  CFPE1IWY, 1 PATCH CORD LADO USUARIO MODELO UTP28SP7, 1 PATCH CORD LADO PANEL MODELO UTP28SP5 O SIMILAR INCLUYE: TRAZO, RANURAS, MATERIALES MENORES Y DE CONSUMO, ELEMENTOS DE  FIJACION, HERRAMIENTAS, PRUEBAS, MANO DE OBRA Y ACARREO DE MATERIALES.</t>
  </si>
  <si>
    <t>SALIDA PARA UN NODO PARA EL SISTEMA DE RED DE VOZ Y/O DATOS, O CCTV FORMADA CON TUBERIA CONDUIT DE AJUSTE DE 19, 25 Y 32 MM DE DIAM, CAJA REGISTRO GALVANIZADA DE 100 X 100 MM CON TAPA REALZADA EN SALIDAS DE MURO Y/O LOSA, SOPORTERIA, ABRAZADERAS , VARILLA ROSCADA, TAQUETE , TUERCA GUIADAS CON ALAMBRE GALVANIZADO CAL NO. 14, CABLE UTP CATEGORIA 6 MODELO  PUR-6004BU-FE O SMILAR,  2 CONECTORES JACK ESTILO TP, MIN COM, CAT. 6 MODELO CJ688TGBL, 1 FACE PLATE  CFPE1IWY, 1 PATCH CORD LADO USUARIO MODELO UTP28SP7, 1 PATCH CORD LADO PANEL MODELO UTP28SP5 O SIMILAR INCLUYE: TRAZO, RANURAS, MATERIALES MENORES Y DE CONSUMO, ELEMENTOS DE  FIJACION, HERRAMIENTAS, PRUEBAS, MANO DE OBRA Y ACARREO DE MATERIALES.</t>
  </si>
  <si>
    <t>SUMINISTRO Y COLOCACIÓN DE PUNTO DE ACCESO WI-FI 6 802.11 AX 3.5 GBPS, MU-MIMO 4X4:4 CON ADMINISTRACIÓN DESDE LA NUBE GRATUITA. MODELO: GWN7664 O SIMILAR. INCLUYE: MANO DE OBRA, ACARREOS, HERRAMIENTA, DESPERDICIOS, LIMPIEZA Y EQUIPO Y PUESTA EN MARCHA.</t>
  </si>
  <si>
    <t xml:space="preserve">PZA </t>
  </si>
  <si>
    <t xml:space="preserve">SUMINISTRO Y COLOCACIÓN DE SWITCH GIGABIT POE+ ADMINISTRABLE / 48 PUERTOS 10/100/1000 MBPS + 6 PUERTOS SFP UPLINK / HASTA 400W / COMPATIBLE CON GWN CLOUD. MODELO:  GWN7806P O SIMILAR. INCLUYE: MANO DE OBRA, ACARREOS, HERRAMIENTA, DESPERDICIOS, LIMPIEZA Y EQUIPO Y PUESTA EN MARCHA. </t>
  </si>
  <si>
    <t xml:space="preserve">SUMINISTRO Y COLOCACIÓN DE ROUTER GIGABIT VPN/BALANCEADOR DE CARGAS / 6 PUERTOS 10/100/1000 MBPS (WAN/LAN) / COMPATIBLE CON GWN CLOUD. MODELO: GWN7001 O SIMILAR. INCLUYE: MANO DE OBRA, ACARREOS, HERRAMIENTA, DESPERDICIOS, LIMPIEZA Y EQUIPO Y PUESTA EN MARCHA. GARANTÍA </t>
  </si>
  <si>
    <t xml:space="preserve">SUMINISTRO Y COLOCACIÓN DE PANEL DE PARCHEO DE IMPACTO PLANO CATEGORIA 6 DE 48 PUERTOS DOS UNIDADES  DE RACK DE 19" MODELO: DP48688TGY O SIMILAR. INCLUYE: MANO DE OBRA, ACARREOS, HERRAMIENTA, DESPERDICIOS, LIMPIEZA Y EQUIPO. </t>
  </si>
  <si>
    <t xml:space="preserve">SUMINISTRO Y COLOCACIÓN DE KIT DE TRANSEPTORES DE RJ45 A FIBRA OPTICA PARA CONEXIÓN DE MODULOS , MODELO MC220L O SIMILAR.  INCLUYE: CABLEA DE FIBRA, MANO DE OBRA, ACARREOS, HERRAMIENTA, DESPERDICIOS, LIMPIEZA Y EQUIPO. </t>
  </si>
  <si>
    <t xml:space="preserve">SUMINISTRO Y COLOCACIÓN DE ORGANIZADOR DE CABLES  DE 2U PARA RACK DE 19" HORIZONTAL CON CUBIERTA METALICA MODELO: WMPHF2E O SIMILAR.  INCLUYE: MANO DE OBRA, ACARREOS, HERRAMIENTA, DESPERDICIOS, LIMPIEZA Y EQUIPO. </t>
  </si>
  <si>
    <t xml:space="preserve">SUMINISTRO Y COLOCACIÓN ORGANIZADOR VERTICAL  LATERAL PARA RACK PARA DE 45 UNIDADES DE RACK MODELO: WMPV45E O SIMILAR. COMPATIBLE CON EIQR3245 Y EIRL5545DR. INCLUYE: MANO DE OBRA, ACARREOS, HERRAMIENTA, DESPERDICIOS, LIMPIEZA Y EQUIPO. </t>
  </si>
  <si>
    <t xml:space="preserve">SUMINISTRO Y COLOCACIÓN RACK PARA MONTAGE EN PISO DE 45 UNIDADES DE RACK CON HERRAJE DE REFUERZO MONTADO A UNA ALTURA DE 2.70 M.  INCLUYE: MANO DE OBRA, ACARREOS, HERRAMIENTA, DESPERDICIOS, LIMPIEZA Y EQUIPO. </t>
  </si>
  <si>
    <t>VOZ Y DATOS</t>
  </si>
  <si>
    <t>INSTALACIONES ESPECIALES</t>
  </si>
  <si>
    <t>A5.1</t>
  </si>
  <si>
    <t>A5.2</t>
  </si>
  <si>
    <t>A5.3</t>
  </si>
  <si>
    <t>A7</t>
  </si>
  <si>
    <t>A8</t>
  </si>
  <si>
    <t>A9</t>
  </si>
  <si>
    <t>MOBILIARIO</t>
  </si>
  <si>
    <t>A10</t>
  </si>
  <si>
    <t>A10.1</t>
  </si>
  <si>
    <t>A10.2</t>
  </si>
  <si>
    <t>A10.3</t>
  </si>
  <si>
    <t>A12</t>
  </si>
  <si>
    <t>A13</t>
  </si>
  <si>
    <t>A14</t>
  </si>
  <si>
    <t>SEÑALÉTICA</t>
  </si>
  <si>
    <t>A15</t>
  </si>
  <si>
    <t>A16</t>
  </si>
  <si>
    <t>A16.1</t>
  </si>
  <si>
    <t>A16.2</t>
  </si>
  <si>
    <t>A16.3</t>
  </si>
  <si>
    <t>A16.4</t>
  </si>
  <si>
    <t>A17</t>
  </si>
  <si>
    <t>B3</t>
  </si>
  <si>
    <t>B4</t>
  </si>
  <si>
    <t>B5</t>
  </si>
  <si>
    <t>B6.1</t>
  </si>
  <si>
    <t>B6.2</t>
  </si>
  <si>
    <t>B6.3</t>
  </si>
  <si>
    <t>B6.4</t>
  </si>
  <si>
    <t>B7</t>
  </si>
  <si>
    <t>B7.1</t>
  </si>
  <si>
    <t>B7.2</t>
  </si>
  <si>
    <t>B7.3</t>
  </si>
  <si>
    <t>B7.4</t>
  </si>
  <si>
    <t>B10</t>
  </si>
  <si>
    <t>B11</t>
  </si>
  <si>
    <t>C4</t>
  </si>
  <si>
    <t>C5</t>
  </si>
  <si>
    <t>C6</t>
  </si>
  <si>
    <t>C8</t>
  </si>
  <si>
    <t>C7</t>
  </si>
  <si>
    <t>C10</t>
  </si>
  <si>
    <t>C11</t>
  </si>
  <si>
    <t>CONSTRUCCIÓN DE TRINCHERA PARA INSTALAR TUBERÍA DE GAS, MEDIDAS DE 0.45 M DE ANCHO POR 0.60 M DE ALTURA (MEDIDAS EXTERIORES) Y 0.15 M DE ANCHO POR 0.50 M DE ALTURA (MEDIDAS INTERIORES), ELABORADA A BASE DE PLANTILLA DE CONCRETO HECHO EN OBRA F´C= 100 KG/CM2 DE 0.45 M DE ANCHO POR 10 CM DE ALTURA, 2 MUROS DE 0.15 M X 0.50 M DE ALTURA A BASE DE CONCRETO HECHO EN OBRA F´C= 200 KG/CM2, CON UN ARMADO DE 2 VARILLAS LONGITUDINALES DEL NO. 3 Y GRAPAS DEL NO. 3 @ 20 CM, LA SEPARACIÓN ENTRE MURO Y MURO ES DE 15 CM, EN ESE HUECO SUMINISTRAR Y COLOCAR UN FLITRO DE PIEDRA Y/O GRAVA DE 1" A 2" DE DIÁMETRO CON UN ESPESOR DE 10 CM X 15 CM DE ANCHO, EN LA PARTE SUPERIOR ELABORAR Y COLOCAR REJILLA TIPO IRVING A BASE DE SOLERA DE 1/4" X 1 1/2" DE 15 CM DE ANCHO, CON CONTRAMARCO A BASE DE ÁNGULO DE 2" X 1/4", ANCLAS A BASE DE ÁNGULO DE 2" X 1/4" DE 10 CM DE LARGO @ 60 CM, INCLUYE: HERRAMIENTA, PRIMARIO ANTICORROSIVO, PINTURA ESMALTE COLOR S.M.A., COLADO, VIBRADO, CIMBRA COMÚN EN EXTERIORES Y CIMBRA APARENTE EN INTERIORES, CURADO, DESCIMBRA, SOLDADURAS, MATERIALES DE CONSUMO, EQUIPO Y MANO DE OBRA.</t>
  </si>
  <si>
    <t>SUMINISTRO Y COLOCACIÓN DE MEDIDOR (MANÓMETRO) DE BAJA PRESIÓN CON ENTRADA DE 3/4" DE DIÁMETRO, MODELO OZ-PRO O SIMILAR, FABRICADA EN ACERO INOXIDABLE, PARA CONEXIONES DE GAS, INCLUYE: HERRAMIENTA, CONEXIONES, AJUSTES, PRUEBAS, MATERIALES, EQUIPO Y MANO DE OBRA.</t>
  </si>
  <si>
    <t>SUMINISTRO Y COLOCACIÓN DE MEDIDOR (MANÓMETRO) DE BAJA PRESIÓN CON ENTRADA DE 1/4" DE DIÁMETRO, MODELO OZ-PRO O SIMILAR, FABRICADA EN ACERO INOXIDABLE, PARA CONEXIONES DE GAS, INCLUYE: HERRAMIENTA, CONEXIONES, AJUSTES, PRUEBAS, MATERIALES, EQUIPO Y MANO DE OBRA.</t>
  </si>
  <si>
    <t>SUMINISTRO Y COLOCACIÓN DE MEDIDOR DE PRESIÓN CON RELLENO DE LÍQUIDO DE GLICERINA CON ENTRADA DE 1/4" DE DIÁMETRO, MODELO MA008 O SIMILAR, RANGO DE PRESIÓN: 0-60 PSI, FABRICADA EN ACERO INOXIDABLE, PARA CONEXIONES DE GAS, INCLUYE: HERRAMIENTA, CONEXIONES, AJUSTES, PRUEBAS, MATERIALES, EQUIPO Y MANO DE OBRA.</t>
  </si>
  <si>
    <t>SUMINISTRO Y COLOCACIÓN REGULADOR DE SEGUNDA ETAPA (BAJA PRESIÓN) CON ENTRADA DE 3/4" DE DIÁMETRO, SERIE LV4403B66 O SIMILAR, FABRICADA EN HIERRO, PARA CONEXIONES DE GAS, INCLUYE: HERRAMIENTA, CONEXIONES, AJUSTES, PRUEBAS, MATERIALES, EQUIPO Y MANO DE OBRA.</t>
  </si>
  <si>
    <t>SUMINISTRO Y COLOCACIÓN DE REGULADOR DE PRIMERA ETAPA (ALTA PRESIÓN) CON ENTRADA DE 1/4" DE DIÁMETRO, SERIE 597FB O SIMILAR, FABRICADA EN HIERRO, PARA CONEXIONES DE GAS, INCLUYE: HERRAMIENTA, CONEXIONES, AJUSTES, PRUEBAS, MATERIALES, EQUIPO Y MANO DE OBRA.</t>
  </si>
  <si>
    <t>SUMINISTRO Y COLOCACIÓN DE VÁLVULA DE ALIVIO DE PRESIÓN HIDROSTÁTICA CON ENTRADA DE 1/2" DE DIÁMETRO, SERIE 3129L O SIMILAR, FABRICADA EN LATÓN, PARA CONEXIONES DE GAS, INCLUYE: HERRAMIENTA, CONEXIONES, AJUSTES, PRUEBAS, MATERIALES, EQUIPO Y MANO DE OBRA.</t>
  </si>
  <si>
    <t>SUMINISTRO Y COLOCACIÓN DE TUERCA UNION DE 3/4" DE MATERIAL CU, INCLUYE: HERRAMIENTA, ACARREOS, PRUEBAS Y MANO DE OBRA.</t>
  </si>
  <si>
    <t>SUMINISTRO Y COLOCACIÓN DE VÁLVULA DE CORTE MANUAL O DE PASO DE 3/4" DE DIÁMETRO, CÓDIGO: 9043056 O SIMILAR, FABRICADA EN LATÓN, PARA CONEXIONES DE GAS, INCLUYE: HERRAMIENTA, CONEXIONES, AJUSTES, PRUEBAS, MATERIALES, EQUIPO Y MANO DE OBRA.</t>
  </si>
  <si>
    <t>SUMINISTRO Y COLOCACIÓN DE VÁLVULA DE CORTE MANUAL O DE PASO DE 1/4" DE DIÁMETRO, CÓDIGO: 9043056 O SIMILAR, FABRICADA EN LATÓN, PARA CONEXIONES DE GAS, INCLUYE: HERRAMIENTA, CONEXIONES, AJUSTES, PRUEBAS, MATERIALES, EQUIPO Y MANO DE OBRA.</t>
  </si>
  <si>
    <t>SUMINISTRO Y COLOCACIÓN DE REDUCCIÓN BUSHING DE 1" A 1/4" DE MATERIAL CU, INCLUYE: HERRAMIENTA, ACARREOS, PRUEBAS Y MANO DE OBRA.</t>
  </si>
  <si>
    <t>SUMINISTRO Y COLOCACIÓN DE REDUCCIÓN BUSHING DE 1/2" A 1/4" DE MATERIAL CU, INCLUYE: HERRAMIENTA, ACARREOS, PRUEBAS Y MANO DE OBRA.</t>
  </si>
  <si>
    <t>SUMINISTRO Y COLOCACIÓN DE TEE DE 1" X 1/2" DE MATERIAL CU, INCLUYE: HERRAMIENTA, ACARREOS, PRUEBAS Y MANO DE OBRA.</t>
  </si>
  <si>
    <t>SUMINISTRO Y COLOCACIÓN DE REDUCCIÓN CAMPANA DE 1" A 3/4" DE MATERIAL CU, INCLUYE: HERRAMIENTA, ACARREOS, PRUEBAS Y MANO DE OBRA.</t>
  </si>
  <si>
    <t>SUMINISTRO Y COLOCACIÓN DE REDUCCIÓN CAMPANA DE 1" A 1/4" DE MATERIAL CU, INCLUYE: HERRAMIENTA, ACARREOS, PRUEBAS Y MANO DE OBRA.</t>
  </si>
  <si>
    <t>SUMINISTRO Y COLOCACIÓN DE REDUCCIÓN CAMPANA DE 1 1/4" A 1/2" DE MATERIAL CU, INCLUYE: HERRAMIENTA, ACARREOS, PRUEBAS Y MANO DE OBRA.</t>
  </si>
  <si>
    <t>SUMINISTRO Y COLOCACIÓN DE REDUCCIÓN CAMPANA DE 1 1/2" A 1/2" DE MATERIAL CU, INCLUYE: HERRAMIENTA, ACARREOS, PRUEBAS Y MANO DE OBRA.</t>
  </si>
  <si>
    <t>SUMINISTRO Y COLOCACIÓN DE REDUCCIÓN CAMPANA DE 1/2" A 1/4" DE MATERIAL CU, INCLUYE: HERRAMIENTA, ACARREOS, PRUEBAS Y MANO DE OBRA.</t>
  </si>
  <si>
    <t>SUMINISTRO Y COLOCACIÓN DE NIPLE DE CUERDA CORRIDA CU DE 3/4", INCLUYE: HERRAMIENTA, ACARREOS, PRUEBAS Y MANO DE OBRA.</t>
  </si>
  <si>
    <t>SUMINISTRO Y COLOCACIÓN DE NIPLE DE CUERDA CORRIDA CU DE 1/4", INCLUYE: HERRAMIENTA, ACARREOS, PRUEBAS Y MANO DE OBRA.</t>
  </si>
  <si>
    <t>SUMINISTRO Y COLOCACIÓN DE REGULADOR DE 1RA. ETAPA REGO O SIMILAR DE 1/4", INCLUYE: HERRAMIENTA, ACARREOS, PRUEBAS Y MANO DE OBRA.</t>
  </si>
  <si>
    <t>SUMINISTRO Y COLOCACIÓN DE PUNTA POL DE CU DE 1/4", INCLUYE: HERRAMIENTA, ACARREOS, PRUEBAS Y MANO DE OBRA.</t>
  </si>
  <si>
    <t>SUMINISTRO Y COLOCACIÓN DE ACOPLADOR DE LIQUIDOS DE 3/4", INCLUYE: HERRAMIENTA, ACARREOS, PRUEBAS Y MANO DE OBRA.</t>
  </si>
  <si>
    <t>SUMINISTRO Y COLOCACIÓN DE VÁLVULA DE RELEVO HIDROSTÁTICO REGO DE 1/2", INCLUYE: HERRAMIENTA, ACARREOS, PRUEBAS Y MANO DE OBRA.</t>
  </si>
  <si>
    <t>SUMINISTRO Y COLOCACIÓN DE REDUCCIÓN BUSHING NEGRA DE 3/4" A 1/2", INCLUYE: HERRAMIENTA, ACARREOS, PRUEBAS Y MANO DE OBRA.</t>
  </si>
  <si>
    <t>SUMINISTRO Y COLOCACIÓN DE TEE DE CU A RI DE 3/4", INCLUYE: HERRAMIENTA, ACARREOS, PRUEBAS Y MANO DE OBRA.</t>
  </si>
  <si>
    <t>SUMINISTRO Y COLOCACIÓN DE VÁLVULA DE GLOBO ESTÁNDAR DE 3/4" DE DIÁMETRO, CÓDIGO: 311883 O SIMILAR, FABRICADA EN HIERRO, PARA CONEXIONES DE GAS, INCLUYE: HERRAMIENTA, CONEXIONES, AJUSTES, PRUEBAS, MATERIALES, EQUIPO Y MANO DE OBRA.</t>
  </si>
  <si>
    <t>SUMINISTRO Y COLOCACIÓN DE CONECTOR CU A RE DE 3/4", INCLUYE: HERRAMIENTA, ACARREOS, PRUEBAS Y MANO DE OBRA.</t>
  </si>
  <si>
    <t>SUMINISTRO Y COLOCACIÓN DE CODO DE C.U. DE 3/4", ROSCA INTERIOR, INCLUYE: HERRAMIENTA, ACARREOS, PRUEBAS Y MANO DE OBRA.</t>
  </si>
  <si>
    <t>SUMINISTRO Y COLOCACIÓN DE NIPLE DE C.U. DE 3/4" DE DIÁMETRO X 2" DE LARGO, ROSCADO EN AMBOS EXTREMOS, INCLUYE: HERRAMIENTA, ACARREOS, PRUEBAS Y MANO DE OBRA.</t>
  </si>
  <si>
    <t>SUMINISTRO Y COLOCACIÓN DE REDUCCIÓN BUSHING DE C.U. DE 1 1/4" A 3/4", INCLUYE: HERRAMIENTA, ACARREOS, PRUEBAS Y MANO DE OBRA.</t>
  </si>
  <si>
    <t>SUMINISTRO Y COLOCACIÓN DE CONECTOR DE C.U. A R.I. DE 1 1/4", INCLUYE: HERRAMIENTA, ACARREOS, PRUEBAS Y MANO DE OBRA.</t>
  </si>
  <si>
    <t>SUMINISTRO Y COLOCACIÓN DE VÁLVULA DE LLENADO (DOBLE CHECK) DE TANQUE ESTACIONARIO CON ROSCA DE 32 MM DE DIÁMETRO, MODELO: V-2018 O SIMILAR, FABRICADA EN ALEACIÓN DE LATÓN RESISTENTE A LA CORROSIÓN, MALTRATO MECÁNICO Y CAMBIOS DE TEMPERATURA, INCLUYE: HERRAMIENTA, CONEXIONES, AJUSTES, PRUEBAS, MATERIALES, EQUIPO Y MANO DE OBRA.</t>
  </si>
  <si>
    <t xml:space="preserve">SUMINISTRO Y APLICACIÓN DE PINTURA ESMALTE ANTICORROSIVO COMEX EN TUBERÍA DE ACERO GALVANIZADO DE 1", COLOR AMARILLO PREVENTIVO Y/O S.M.A., INCLUYE: MANO DE OBRA, HERRAMIENTAS Y MATERIALES. </t>
  </si>
  <si>
    <t xml:space="preserve">SUMINISTRO Y APLICACIÓN DE PINTURA ESMALTE ANTICORROSIVO COMEX EN TUBERÍA DE ACERO GALVANIZADO DE 3/4", COLOR AMARILLO PREVENTIVO Y/O S.M.A., INCLUYE: MANO DE OBRA, HERRAMIENTAS Y MATERIALES. </t>
  </si>
  <si>
    <t>SUMINISTRO Y COLOCACIÓN DE AISLANTE DE ABRAZADERAS CON MATERIAL PVC HIDRÁULICO RD26 DE 1" Y 3/4"  INCLUYE: MANO DE OBRA HERRAMIENTAS Y MATERIALES</t>
  </si>
  <si>
    <t>SUMINISTRO Y COLOCACIÓN DE ABRAZADERAS ANCLO PARA UNICANAL REFORZADA PARA TUBERÍA DE ACERO AL CARBÓN DIMENSIÓN: 25 MM (1")  COLOR: GRIS  MATERIAL: ACERO PREGALVANIZADO SKU-UNIST25  NOM-004-SEDG-2004  6.2.5.2.2 LAS TUBERÍAS SE DEBEN SOPORTAR A CADA 3,00 M COMO MÁXIMO, CON SOPORTES, GRAPAS, O ABRAZADERAS, QUE PERMITAN EL DESLIZAMIENTO DE LAS MISMAS Y EVITEN SU FLEXIÓN POR PESO PROPIO Y LAS QUE POR CONDICIONES DE DISEÑO ATRAVIESEN CLAROS O QUEDEN SEPARADAS DE LA CONSTRUCCIÓN, SE DEBEN SOPORTAR EN AMBOS EXTREMOS.  INCLUYE: MANO DE OBRA HERRAMIENTAS Y MATERIALES</t>
  </si>
  <si>
    <t xml:space="preserve">SUMINISTRO Y COLOCACIÓN DE UNICANAL ARGOS PERFORADO 4X4 CM PARA FIJACIÓN, C-14 PERFORADO 4X4CM USO DE UNICANAL: INDUSTRIAL NOM-004-SEDG-2004 6.2.5.2.2 LAS TUBERÍAS SE DEBEN SOPORTAR A CADA 3,00 M COMO MÁXIMO, CON ABRAZADERAS FIJADAS CON TAQUETE DE EXPANSIÓN 3/8" X 3", QUE PERMITAN EL DESLIZAMIENTO DE LAS MISMAS Y EVITEN SU FLEXIÓN POR PESO PROPIO Y LAS QUE POR CONDICIONES DE DISEÑO ATRAVIESEN CLAROS O QUEDEN SEPARADAS DE LA CONSTRUCCIÓN, SE DEBEN SOPORTAR EN AMBOS EXTREMOS. INCLUYE: MANO DE OBRA HERRAMIENTAS Y MATERIALES. </t>
  </si>
  <si>
    <t>SUMINISTRO Y TENDIDO DE TUBERÍA DE ACERO GALVANIZADO CEDULA 40 DE 1" DE DIÁMETRO, PARA LÍNEA DE GAS, INCLUYE: HERRAMIENTA, TRAZO, RANURAS, CONEXIONES, (COPLES, CODOS, TAPONES, TEES, YEES, REDUCCIONES, ETC), MATERIALES MENORES Y DE CONSUMO, ELEMENTOS DE FIJACIÓN, CORTES, DESPERDICIOS, PRUEBAS, AJUSTES, EQUIPO Y MANO DE OBRA.</t>
  </si>
  <si>
    <t>SUMINISTRO Y TENDIDO DE TUBERÍA DE ACERO GALVANIZADO CEDULA 40 DE 3/4" DE DIÁMETRO, PARA LÍNEA DE GAS, INCLUYE: HERRAMIENTA, TRAZO, RANURAS, CONEXIONES, (COPLES, CODOS, TAPONES, TEES, YEES, REDUCCIONES, ETC), MATERIALES MENORES Y DE CONSUMO, ELEMENTOS DE FIJACIÓN, CORTES, DESPERDICIOS, PRUEBAS, AJUSTES, EQUIPO Y MANO DE OBRA.</t>
  </si>
  <si>
    <t>SALIDA DE GAS, PARA ALIMENTACIÓN A MUEBLE DE COCINA, CONSISTENTE EN TUBERÍA Y CONEXIONES DE ACERO GALVANIZADO CEDULA 40 DE 3/4" A 1” DE DIÁMETRO, INCLUYE: HERRAMIENTA, TRAZO, RANURAS, CONEXIONES, (COPLES, CODOS, TAPONES, TEES, YEES, REDUCCIONES, ETC),  VÁLVULA DE PASO DE 3/4" Y/O 1", TUERCAS UNIÓN EN CUADROS DE VÁLVULAS, MATERIALES MENORES Y DE CONSUMO, ELEMENTOS DE FIJACIÓN, CORTES, DESPERDICIOS, PRUEBAS, AJUSTES, EQUIPO Y MANO DE OBRA.</t>
  </si>
  <si>
    <t xml:space="preserve">SUMINISTRO Y COLOCACIÓN DE RIZO DE COBRE FLEXIBLE DE 3/8” CON RESISTENCIA MAX. DE 100 GRADOS, PRESIÓN MÁXIMA DE 10 KG IDEAL PARA INTERIOR Y EXTERIOR Y CONEXIONES DE 1.5 MTS. INCLUYE: MANO DE OBRA, HERRAMIENTAS, MATERIALES Y EQUIPO. </t>
  </si>
  <si>
    <t>SUMINISTRO Y COLOCACIÓN DE VÁLVULA DE SERVICIO DE CIERRE RÁPIDO WORCESTER MODELO 444-T 3/4"" NPT, MATERIAL DEL CUERPO: ACERO AL CARBÓN, PRESIÓN DE TRABAJO: 990 PS. INCLUYE: MANO DE OBRA, HERRAMIENTAS Y MATERIALES.</t>
  </si>
  <si>
    <t>SUMINISTRO Y COLOCACIÓN DE INDICADOR DE NIVEL REMOTO DE GAS L.P., SCELGA ANALÓGICO ALIMENTACIÓN: 3 BATERÍAS AAA, 4.5 VCC, CORRIENTE DE CONSUMO: 50 MA MÁXIMO, SEÑAL DE ENTRADA: ANALÓGICA, TEMPERATURA DE TRABAJO: -10°C A 50°C, RESOLUCIÓN DE LECTURA: 1% +- 3%, DISTANCIA MÁXIMA DE CABLE: 15 M. SKU-SCELGA. INCLUYE: MANO DE OBRA HERRAMIENTAS Y MATERIALES</t>
  </si>
  <si>
    <t xml:space="preserve">SUMINISTRO Y COLOCACIÓN DE VÁLVULA SISMICA PACIFIC SEISMIC 1" HORIZONTAL HNPT 60 PSI, MODELO 311, LARGO 4" (101 MM), ALTO 4-3/4" (120 MM), ANCHO 3-7/8" (98.5 MM), CONEXIÓN 1" HNPT, PRESIÓN MÁXIMA: 60 PSI, SKU -ST311. INCLUYE: MANO DE OBRA HERRAMIENTAS Y MATERIALES. </t>
  </si>
  <si>
    <t>SUMINISTRO Y COLOCACIÓN DE REGULADOR CMS MODELO LOBO 1/4" X 1", CONEXIÓN DE ENTRADA DE 1/4" HNPT, CONEXIÓN DE SALIDA DE 1" HNPT, PRESIÓN MÁXIMA DE ENTRADA 250 PSI (15.5 KG/CM2), RANGO DE PRESIÓN 9-13" WC, AJUSTE DE FABRICA 11" WC, CAPACIDAD DE FLUJO 900,000 BTU/HR (10 M2/HR) SKU- CMRL14. INCLUYE: MANO DE OBRA, HERRAMIENTAS Y MATERIALES.</t>
  </si>
  <si>
    <t xml:space="preserve">SUMINISTRO Y COLOCACIÓN DE TANQUE ESTACIONARIO CON CAPACIDAD DE 500 LT, TARA DE 146 KG, DIÁMETRO DE 0.61 M, ANCHO ENTRE PATAS DE 0.40 M, DISTANCIA ENTRE PATAS DE 1.29 M, LONGITUD DE 1.96 M, SOBRE LOSA DE CONCRETO SIN FIJAR A PISO FIRME, INCLUYE: HERRAMIENTA, ELVACIONES CON GRÚA HIAB, MATERIALES, CONEXIONES, PRUEBAS, EQUIPO Y MANO DE OBRA.                                                                                                                                                                                                                                                                                                                                                                                                                                                                                                                                                                       </t>
  </si>
  <si>
    <t>INSTALACIÓN DE GAS</t>
  </si>
  <si>
    <t>REGISTRO PARA LLAVE NARIZ, FORJADO DE 0.40 M X 0.40 M Y HASTA 0.90 M DE PROFUNDIDAD, MEDIDAS INTERIORES, CON MUROS DE BLOCK DE JALCRETO DE 14 CM DE ANCHO (11X14X28CM) ASENTADO A SOGA CON JUNTEO DE MORTERO CEMENTO-ARENA PROPORCIÓN 1:3, REPELLADO EN INTERIOR Y ENJARRE PULIDO, FIRME DE FONDO CON CONCRETO F'C= 150 KG/CM² DE 8 CM DE ESPESOR, TERMINADO PULIDO, TUBO DE PP-R DE 4" DE DIÁMETRO DE 50 CM DE LONGITUD Y RELLENO CON FILTRO O PIEDRA TRONADA DE 3/8" SIN FINOS PARA DRENAR AGUA EN FONDO DE REGISTRO, DALA DE CERRAMIENTO SECCIÓN 15 X 15 CM DE CONCRETO F'C= 150 KG/CM² ADICIONADA CON FIBRA DE POLIPROPILENO EN PROPORCIÓN 140 GR/M³, CONTRAMARCO DE ASENTAMIENTO DE TAPA DE REGISTRO ELABORADO CON ÁNGULO METÁLICO SECCIÓN 1 1/2" X 3/16", TAPA DE REGISTRO DE 0.40 M X 0.40 M ELABORADO CON ÁNGULO METÁLICO SECCIÓN 2  ½" X 2 ½" X 3/16" (4.61KG/M) ARMADO CON VARILLAS #3 (3/8") DE REFUERZO A CADA 10 CM AMBOS SENTIDOS Y COLADO CON CONCRETO F'C = 200 KG/CM² DE 8 CM DE ESPESOR, INCLUYE: HERRAMIENTA, ACARREOS, CIMBRA, COLADO, CURADO, DESCIMBRA, MATERIALES, EQUIPO Y MANO DE OBRA.</t>
  </si>
  <si>
    <t>REGISTRO PARA MEDIDOR, FORJADO DE 0.40 M X 0.40 M Y HASTA 0.90 M DE PROFUNDIDAD, MEDIDAS INTERIORES, CON MUROS DE BLOCK DE JALCRETO DE 14 CM DE ANCHO (11X14X28CM) ASENTADO A SOGA CON JUNTEO DE MORTERO CEMENTO-ARENA PROPORCIÓN 1:3, REPELLADO EN INTERIOR Y ENJARRE PULIDO, FIRME DE FONDO CON CONCRETO F'C= 150 KG/CM² DE 8 CM DE ESPESOR, TERMINADO PULIDO, TUBO DE PP-R DE 4" DE DIÁMETRO DE 50 CM DE LONGITUD Y RELLENO CON FILTRO O PIEDRA TRONADA DE 3/8" SIN FINOS PARA DRENAR AGUA EN FONDO DE REGISTRO, DALA DE CERRAMIENTO SECCIÓN 15 X 15 CM DE CONCRETO F'C= 150 KG/CM² ADICIONADA CON FIBRA DE POLIPROPILENO EN PROPORCIÓN 140 GR/M³, CONTRAMARCO DE ASENTAMIENTO DE TAPA DE REGISTRO ELABORADO CON ÁNGULO METÁLICO SECCIÓN 1 1/2" X 3/16", TAPA DE REGISTRO DE 0.40 M X 0.40 M ELABORADO CON ÁNGULO METÁLICO SECCIÓN 2  ½" X 2 ½" X 3/16" (4.61KG/M) ARMADO CON VARILLAS #3 (3/8") DE REFUERZO A CADA 10 CM AMBOS SENTIDOS Y COLADO CON CONCRETO F'C = 200 KG/CM² DE 8 CM DE ESPESOR, INCLUYE: HERRAMIENTA, ACARREOS, CIMBRA, COLADO, CURADO, DESCIMBRA, MATERIALES, EQUIPO Y MANO DE OBRA.</t>
  </si>
  <si>
    <t>SUMINISTRO Y COLOCACIÓN DE LLAVE NARIZ DE 3/4”, MODELO 19 NC.19 O SIMILAR, INCLUYE: HERRAMIENTA, COLOCACIÓN, EQUIPO Y MANO DE OBRA.</t>
  </si>
  <si>
    <t>SALIDA HIDRÁULICA DE AGUA FRÍA Y/O CALIENTE, PARA ALIMENTACIÓN A MUEBLE SANITARIOS E HIDRÁULICOS,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</si>
  <si>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SUMINISTRO Y TENDIDO DE TUBERÍA DE CPVC DE 2 1/2" DE DIÁMETRO, INCLUYE: HERRAMIENTA, COPLES,  CODOS, TEES, REDUCCIONES, DESPERDICIOS, MATERIALES MENORES Y DE CONSUMO, ACARREOS, PRUEBAS Y MANO DE OBRA.</t>
  </si>
  <si>
    <t>SUMINISTRO Y TENDIDO DE TUBERÍA DE CPVC DE 2" DE DIÁMETRO, INCLUYE: HERRAMIENTA, COPLES,  CODOS, TEES, REDUCCIONES, DESPERDICIOS, MATERIALES MENORES Y DE CONSUMO, ACARREOS, PRUEBAS Y MANO DE OBRA.</t>
  </si>
  <si>
    <t>SUMINISTRO Y TENDIDO DE TUBERÍA DE CPVC DE 1 1/2" DE DIÁMETRO, INCLUYE: HERRAMIENTA, COPLES,  CODOS, TEES, REDUCCIONES, DESPERDICIOS, MATERIALES MENORES Y DE CONSUMO, ACARREOS, PRUEBAS Y MANO DE OBRA.</t>
  </si>
  <si>
    <t>SUMINISTRO Y TENDIDO DE TUBERÍA DE CPVC DE 1 1/4" DE DIÁMETRO, INCLUYE: HERRAMIENTA, COPLES,  CODOS, TEES, REDUCCIONES, DESPERDICIOS, MATERIALES MENORES Y DE CONSUMO, ACARREOS, PRUEBAS Y MANO DE OBRA.</t>
  </si>
  <si>
    <t>SUMINISTRO Y TENDIDO DE TUBERÍA DE CPVC DE 1" DE DIÁMETRO, INCLUYE: HERRAMIENTA, COPLES,  CODOS, TEES, REDUCCIONES, DESPERDICIOS, MATERIALES MENORES Y DE CONSUMO, ACARREOS, PRUEBAS Y MANO DE OBRA.</t>
  </si>
  <si>
    <t>SUMINISTRO Y TENDIDO DE TUBERÍA DE CPVC DE 3/4" DE DIÁMETRO, INCLUYE: HERRAMIENTA, COPLES,  CODOS, TEES, REDUCCIONES, DESPERDICIOS, MATERIALES MENORES Y DE CONSUMO, ACARREOS, PRUEBAS Y MANO DE OBRA.</t>
  </si>
  <si>
    <t>SUMINISTRO Y TENDIDO DE TUBERÍA DE CPVC DE 1/2" DE DIÁMETRO, INCLUYE: HERRAMIENTA, COPLES,  CODOS, TEES, REDUCCIONES, DESPERDICIOS, MATERIALES MENORES Y DE CONSUMO, ACARREOS, PRUEBAS Y MANO DE OBRA.</t>
  </si>
  <si>
    <t>INSTALACIÓN HIDRÁULICA</t>
  </si>
  <si>
    <t>A11</t>
  </si>
  <si>
    <t>A20</t>
  </si>
  <si>
    <t>C2.1</t>
  </si>
  <si>
    <t>C2.2</t>
  </si>
  <si>
    <t>C2.3</t>
  </si>
  <si>
    <t>C2.4</t>
  </si>
  <si>
    <t>SUMINISTRO Y COLOCACIÓN DE MANGUERA LAY FLAT O SIMILAR, DE 4" DE DIÁMETRO, INCLUYE: HERRAMIENTA, DESPERDICIOS, MATERIALES MENORES Y DE CONSUMO, ACARREOS Y MANO DE OBRA.</t>
  </si>
  <si>
    <t>SUMINISTRO E INSTALACIÓN DE ACOPLAMIENTO DE CONEXIÓN RÁPIDA DE ACERO INOXIDABLE 316 DE BRIDA TIPO C DE ALTA RESISTENCIA, INCLUYE: 50 % DE TORNILLOS Y EMPAQUES, MATERIAL, ACARREOS, MANO DE OBRA, EQUIPO Y HERRAMIENTA.</t>
  </si>
  <si>
    <t>SUMINISTRO E INSTALACIÓN DE REDUCCIÓN DE 4" A 3" DE DIÁMETRO DE GALVANIZADO, INCLUYE: 50 % DE TORNILLOS Y EMPAQUES, MATERIAL, ACARREOS, MANO DE OBRA, EQUIPO Y HERRAMIENTA.</t>
  </si>
  <si>
    <t>SUMINISTRO E INSTALACIÓN DE CODOS GALVANIZADOS DE 90°, 45°, 22° Ó 11° X 102 MM (4") DE DIÁMETRO, CED. 40, INCLUYE: 50 % DE TORNILLOS Y EMPAQUES, MATERIAL, ACARREOS, MANO DE OBRA, EQUIPO Y HERRAMIENTA.</t>
  </si>
  <si>
    <t>SUMINISTRO E INSTALACIÓN DE TEE GALVANIZADA DE 4" X 4" DE DIÁMETRO, CED. 80, INCLUYE: 50 % DE TORNILLOS Y EMPAQUES, MATERIAL, ACARREOS, MANO DE OBRA, EQUIPO Y HERRAMIENTA.</t>
  </si>
  <si>
    <t>SUMINISTRO E INSTALACIÓN DE CODOS DE 90°, 45°, 22° Ó 11° X 102 MM (4") DE DIÁMETRO DE ACERO A-53, CED. 40, INCLUYE: 50 % DE TORNILLOS Y EMPAQUES, MATERIAL, ACARREOS, MANO DE OBRA, EQUIPO Y HERRAMIENTA.</t>
  </si>
  <si>
    <t>SUMINISTRO Y APLICACIÓN DE PINTURA DE ESMALTE EN COLOR S.M.A. PARA TUBERÍAS Y CONEXIONES, A DOS MANOS, INCLUYE: INSUMO, MANO DE OBRA, HERRAMIENTA Y EQUIPO.</t>
  </si>
  <si>
    <t>SUMINISTRO Y TENDIDO DE TUBERÍA DE ACERO A-53 DE 4" DE DIÁMETRO, CÉDULA 40, INCLUYE: PRIMER ANTICORROSIVO, HERRAMIENTA, ELEVACIONES, CORTES, SOLDADURAS, DESPERDICIOS, MATERIALES MENORES Y DE CONSUMO, ACARREOS, PRUEBAS Y MANO DE OBRA.</t>
  </si>
  <si>
    <t>SUMINISTRO Y TENDIDO DE TUBERÍA GALVANIZADA DE 4" DE DIÁMETRO, CÉDULA 40, INCLUYE: HERRAMIENTA, ELEVACIONES, CORTES, SOLDADURAS, DESPERDICIOS, MATERIALES MENORES Y DE CONSUMO, ACARREOS, PRUEBAS Y MANO DE OBRA.</t>
  </si>
  <si>
    <t>LÍNEA DE ABASTECIMIENTO HIDRÁULICO</t>
  </si>
  <si>
    <t>LÍNEA PRINCIPAL</t>
  </si>
  <si>
    <t>C12</t>
  </si>
  <si>
    <t>TRABES Y LOSA LLENA</t>
  </si>
  <si>
    <t>C2.5</t>
  </si>
  <si>
    <t>CIMBRA ACABADO COMÚN EN PERALTES DE LOSA A BASE DE MADERA DE PINO DE 3A, DE 15 CM DE PERALTE, INCLUYE: HERRAMIENTA, MATERIALES, ACARREOS, CORTES, DESPERDICIOS, HABILITADO, CIMBRADO, CHAFLANES, DESCIMBRA, EQUIPO Y MANO DE OBRA.</t>
  </si>
  <si>
    <t>MANO DE OBRA PARA DAR ACABADO PULIDO SUPERFICIAL EN LOSA Y/O MUROS DE CONCRETO, INCLUYE: MATERIALES, HERRAMIENTA, ACARREOS Y MANO DE OBRA.</t>
  </si>
  <si>
    <t>CIMBRA DE MADERA ACABADO APARENTE, CON MADERA DE ÁLAMO, ACABADO FENÓLICO, INCLUYE: HERRAMIENTA, HABILITADO, CHAFLANES, CIMBRA, DESCIMBRA, LIMPIEZA, ACARREO DE MATERIALES AL SITIO DE SU UTILIZACIÓN, A CUALQUIER NIVEL, EQUIPO Y MANO DE OBRA.</t>
  </si>
  <si>
    <t>FIRME DE 10 CM DE ESPESOR, A BASE DE CONCRETO PREMEZCLADO F´C= 200 KG/CM2, R.N., T.M.A. 3/4", ADICIONANDO FIBRA DE POLIPROPILENO DE 90 GR/M2, ACABADO PULIDO TIPO ESPEJO PERFECTAMENTE NIVELADO CON ALLANADORA ORBITAL, INCLUYE: HERRAMIENTA, ACARREOS, DESPERDICIOS, CIMBRA, DESCIMBRA, COLADO, CURADO, MATERIALES, PRUEBAS DE LABORATORIO, EQUIPO Y MANO DE OBRA.</t>
  </si>
  <si>
    <t>FIRME DE 10 CM DE ESPESOR, A BASE DE CONCRETO PREMEZCLADO F´C= 200 KG/CM2, R.N., T.M.A. 3/4", ADICIONANDO FIBRA DE POLIPROPILENO DE 90 GR/M2, ACABADO RUGOSO PARA RECIBIR PISO CERÁMICO, INCLUYE: HERRAMIENTA, ACARREOS, DESPERDICIOS, CIMBRA, DESCIMBRA, COLADO, CURADO, MATERIALES, PRUEBAS DE LABORATORIO, EQUIPO Y MANO DE OBRA.</t>
  </si>
  <si>
    <t>MURO PARA TUBERÍA DE LLENADO DE PIPA</t>
  </si>
  <si>
    <t>CIMBRA DE MADERA, ACABADO APARENTE, EN MUROS, INCLUYE: HERRAMIENTA, SUMINISTRO DE MATERIALES, ACARREOS, ELEVACIONES A CUALQUIER NIVEL, HABILITADO, CORTES, DESPERDICIOS, CHAFLANES, PLOMEOS, NIVELACIONES, ANDAMIOS, CIMBRA, DESCIMBRA, LIMPIEZA, EQUIPO Y MANO DE OBRA.</t>
  </si>
  <si>
    <t>SALIDA ELÉCTRICA PARA BOMBAS CON TUBERÍA Y CONEXIONES DE PVC CONDUIT PESADO DE 13, 19 Y 25 MM DE DIÁMETRO, CABLE DE COBRE AWG CON AISLAMIENTO TIPO THHW-LS 90°, 600V, PARA FASES Y NEUTRO, CALIBRE 8,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</si>
  <si>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C5.1</t>
  </si>
  <si>
    <t>C5.2</t>
  </si>
  <si>
    <t>C5.3</t>
  </si>
  <si>
    <t>C5.4</t>
  </si>
  <si>
    <t>C9.1</t>
  </si>
  <si>
    <t>C9.2</t>
  </si>
  <si>
    <t>INSTALACIÓN MECÁNICA</t>
  </si>
  <si>
    <t>C13</t>
  </si>
  <si>
    <t>C14</t>
  </si>
  <si>
    <t>C15</t>
  </si>
  <si>
    <t>SUMINISTRO Y COLOCACIÓN DE BIOPELÍCULA, A BASE DE PVC. DE FLUJO CRUZADO Y ALTA ÁREA SUPERFICIAL PARA TRATAMIENTO DE AGUAS RESIDUALES, CON MEDIDAS DE 24" X 24" X 4', MOD. CFS-3000 O SIMILAR, INCLUYE: HERRAMIENTA, PRUEBAS, CONEXIONES, ACARREOS, MANO DE OBRA ESPECIALIZADA Y MATERIALES.</t>
  </si>
  <si>
    <t>SUMINISTRO E INSTALACIÓN DE DISCO DIFUSOR DE BURBUJAS GRUESAS, DE TRIPLE MEMBRANA (EPDM, FEPDM Y PTFE), 12" DE DIÁMETRO, RANGO DE FLUJO 0-10 SCFM (0-17 SM3 / HR). MOD. CAP AFC75 O SIMILAR, INCLUYE: HERRAMIENTA, PRUEBAS, CONEXIONES, ACARREOS, MANO DE OBRA ESPECIALIZADA Y MATERIALES.</t>
  </si>
  <si>
    <t>SUMINISTRO E INSTALACIÓN DE DISCO DIFUSOR DE BURBUJAS FINAS, DE TRIPLE MEMBRANA (EPDM, FEPDM Y PTFE), 12" DE DIÁMETRO, RANGO DE FLUJO 0-12 SCFM (0-20 SM3 / HR). MOD. CAP AFD350 O SIMILAR, INCLUYE: HERRAMIENTA, PRUEBAS, CONEXIONES, ACARREOS, MANO DE OBRA ESPECIALIZADA Y MATERIALES.</t>
  </si>
  <si>
    <t>SUMINISTRO, INSTALACIÓN, PRUEBA Y ARRANQUE DE SISTEMA PARA DOSIFICACIÓN DE HIPOCLORITO, 
INCLUYE: 
-BOMBA DOSIFICADOR QUÍMICA, DE 6 A 38 GPD, PRESIÓN DE 75.5 PSI (5 BAR), 110 V, CON DIAGRAMA DE TEFLÓN, CABEZA DE PVC PP, SS316, PTFE, SUCCIÓN Y SUMINISTRO DE PVC, PP SS316, PTRE, MOD. ADP-01141-1.
-ESTACIÓN DE TRABAJO DE PERFIL BAJO FABRICADA CON POLIETILENO DE ALTA DENSIDAD PARA CONTROL DE DERRAMES, 25" X 25" X 6", CAPACIDAD DE CARGA DE 2,000 LB, CAPACIDAD DE COLECTOR DE 12 GAL. MOD. H4856.
- TANQUE DE 35 GALONES (132.5 L)M GRADUADO, CONSTRUCCIÓN EN POLIETILENO TRANSLÚCIDO BLANCO, PARA ALMACENAMIENTO DE QUÍMICOS (HIPLOCORITO PARA PTAR)., INCLUYE: HERRAMIENTA, ACARREO, CONEXIONES, MANO DE OBRA ESPECIALIZADA Y MATERIALES.</t>
  </si>
  <si>
    <t>SUMINISTRO, INSTALACIÓN, PRUEBA Y ARRANQUE DE FILTRO DE CARBÓN ACTIVADO DE 10 FT3, VÁLVULA 105 STS 24" X 72", 105 STS/MTS AC24-2", FLUJO DE 14.1 - 37.7 GPM, VÁLVULA DE CONTROL DE ALTO PASO CAUDAL PLÁSTICO PPO (NORYL), CERTIFICACIÓN NSF 44, MOD.97002790-24 105STS/MTS MX24-2" O SIMILAR,  INCLUYE: HERRAMIENTA, ACARREO, CONEXIONES, MANO DE OBRA ESPECIALIZADA Y MATERIALES.</t>
  </si>
  <si>
    <t>SUMINISTRO, INSTALACIÓN, PRUEBA Y ARRANQUE DE FILTRO DE ZEOLITA 10 FT3, CON VÁLVULA MAGNUM DE CONTROL AUTOMÁTICO, TANQUE DE 24" X 72", 25.40GPM CONEXIONES ENTRADA-SALIDA DE 2" NPT, CARTUCHO DE BYPASS INTERNO, CONEXIÓN A DRENAJE DE 1 1/2" M, TRANSFROMADOR ELÉCTRICO DE 12 V (115 V/60 HZ), TANQUE DE FIBRA DE VIDRIO CON SELLO NSF, MOD.FC100-MAGNUM-TMR O SIMILAR, INCLUYE: HERRAMIENTA, ACARREO, CONEXIONES, MANO DE OBRA ESPECIALIZADA Y MATERIALES.</t>
  </si>
  <si>
    <t>SUMINISTRO, INSTALACIÓN, PRUEBA Y ARRANQUE DE BOMBA SUMERGIBLE TRITURADORA DE 1HP, 0.75KW, 1X127F, 9.5A, MOD. GRD1.5-10-1127A O SIMILAR, CON CUERPO DE CARCASA TIPO VOLUTA PARA UNA MÁXIMA EFICIENCIA, FABRICADA EN HIERRO FUNDIDO, IMPULSOR SEMIABIERTO DE DISEÑO VORTEX, CONSTRUÍDO EN HIERRO DÚCTIL, DOBLE SELLO MECÁNICO EN CARBURO DE SILICIO Y CERÁMICA/CARBÓN. CORTADOR ROTATORIO Y FIJO DE ALEACIÓN AL ALTO CROMO, EJE EN ACERO INOXIDABLE 304. INCLUYE: 10M DE CABLE SUMERGIBLE TOMACORRIENTE Y EL MODELO EN 127V SE INCLUYE LA CLAVIJA, HERRAMIENTA, ACARREO, CONEXIONES, MANO DE OBRA ESPECIALIZADA Y MATERIALES.</t>
  </si>
  <si>
    <t>SUMINISTRO, INSTALACIÓN, PRUEBA Y ARRANQUE DE BOMBA SUMERGIBLE MODELO TANTUM 3-50-3230 3" O SIMILAR, 5 HP O SIMILAR, INCLUYE: AGITADOR EN ALEACIÓN AL ALTO CROMO, ABRAZADERA, ACOPLAMIENTO DE MANGUERA, ACARREOS, CONEXIONES, MANO DE OBRA ESPECIALIZADA, MATERIALES NECESARIOS, HERRAMIENTA MENOR Y EQUIPO.</t>
  </si>
  <si>
    <t>SUMINISTRO, INSTALACIÓN, PRUEBA Y ARRANQUE DE BOMBA SUMERGIBLE PARA EFLUENTES, 1 HP, 0.75KW, F=1X127, 10.5 AMP, SALIDA DE 2" PASO DE SÓLIDOS DE 1", MOD. ROBUSTA2/101127A O SIMILAR, INCLUYE: HERRAMIENTA, ACARREO, CONEXIONES, MANO DE OBRA ESPECIALIZADA Y MATERIALES.</t>
  </si>
  <si>
    <t>SUMINISTRO, INSTALACIÓN, PRUEBA Y ARRANQUE DE BOMBA MULTIETAPAS HORIZONTAL DE SUPERFICIE PARA AGUA LIMPIA, MOTOR TIPO CERRADO DE 3 ETAPAS, 3HP, 2.2KW, VOLTAJE 220/440 VOLTS, TOLERANCIA DE VOLTAJE 110%, 60 HZ, SUCCIÓN 1 1/1" DE DIÁMETRO, DESCARGA DE 1 1/4" DE DIÁMETRO, SALIDA RECOMENDADA DE 1 1/2" CONEXIÓN TIPO ROSCA, MOD. PRISMA45N-3/3224 O SIMILAR, INCLUYE: HERRAMIENTA, ACARREO, CONEXIONES, MANO DE OBRA ESPECIALIZADA Y MATERIALES.</t>
  </si>
  <si>
    <t>SUMINISTRO, INSTALACIÓN, PRUEBA Y ARRANQUE DE SOPLADOR DE AIRE, VELOCIDAD DE OPERACIÓN 3500 RPM, SALIDA Y ENTRADA DE 2", CON MOTOR ELÉCTRICO 220/VOLTS, 3F, 60 HZ, F.S. 1.15, TIPO REGENERATIVO, MOD K07R-MD O SIMILAR, INCLUYE: HERRAMIENTA, ACARREO, CONEXIONES, MANO DE OBRA ESPECIALIZADA Y MATERIALES.</t>
  </si>
  <si>
    <t>EQUIPOS</t>
  </si>
  <si>
    <t>PASO DE 3" DE DIÁMETRO, CON LONGITUD PROMEDIO DE 30 CM, PARA TUBERÍA DE BOMBA, FORMADA POR DOS COPLES Y TUBERÍA DE P.V.C. RD-26 CEMENTADOS, AHOGADOS EN MURO, INCLUYE: SUMINISTRO, COLOCACIÓN, HERRAMIENTA, MATERIALES, EQUIPO Y MANO DE OBRA.</t>
  </si>
  <si>
    <t>PASO DE 3" DE DIÁMETRO, CON LONGITUD PROMEDIO DE 30 CM, PARA TUBERÍA DE BOMBA, CON TUBERÍA DE ACERO GALVANIZADO, FORMADA POR DOS COPLES Y UN NIPLE ROSCADO, AHOGADOS EN MURO, INCLUYE: SUMINISTRO, COLOCACIÓN, HERRAMIENTA, MATERIALES, EQUIPO Y MANO DE OBRA.</t>
  </si>
  <si>
    <t>SUMINISTRO Y COLOCACIÓN DE VÁLVULA CHECK DE BRONCE DE 1" DE DIÁMETRO, INCLUYE: HERRAMIENTA, SUMINISTRO E INSTALACIÓN, EMPAQUES, PRUEBAS, MATERIALES, EQUIPO Y MANO DE OBRA.</t>
  </si>
  <si>
    <t>SUMINISTRO E INSTALACIÓN DE VÁLVULA DE ESFERA DE 2" A BASE DE ACERO GALVANIZADO, INCLUYE: HERRAMIENTA, SUMINISTRO E INSTALACIÓN, EMPAQUES, PRUEBAS, MATERIALES, EQUIPO Y MANO DE OBRA.</t>
  </si>
  <si>
    <t>SUMINISTRO E INSTALACIÓN DE VÁLVULA DE ESFERA DE 1 3/4"" A BASE DE ACERO GALVANIZADO, INCLUYE: HERRAMIENTA, SUMINISTRO E INSTALACIÓN, EMPAQUES, PRUEBAS, MATERIALES, EQUIPO Y MANO DE OBRA.</t>
  </si>
  <si>
    <t>SUMINISTRO E INSTALACIÓN DE VÁLVULA DE ESFERA DE 1 1/2" A BASE DE ACERO GALVANIZADO, INCLUYE: HERRAMIENTA, SUMINISTRO E INSTALACIÓN, EMPAQUES, PRUEBAS, MATERIALES, EQUIPO Y MANO DE OBRA.</t>
  </si>
  <si>
    <t>SUMINISTRO E INSTALACIÓN DE VÁLVULA DE ESFERA DE 1" A BASE DE ACERO GALVANIZADO, INCLUYE: HERRAMIENTA, SUMINISTRO E INSTALACIÓN, EMPAQUES, PRUEBAS, MATERIALES, EQUIPO Y MANO DE OBRA.</t>
  </si>
  <si>
    <t>SUMINISTRO E INSTALACIÓN DE REDUCCIÓN DE P.V.C. DE 3" A 2" DE DIÁMETRO, CED. 80, INCLUYE: MATERIAL, ACARREOS, MANO DE OBRA, EQUIPO Y HERRAMIENTA.</t>
  </si>
  <si>
    <t>SUMINISTRO E INSTALACIÓN DE REDUCCIÓN DE P.V.C. DE 3" A 1 1/2" DE DIÁMETRO, CED. 80, INCLUYE: MATERIAL, ACARREOS, MANO DE OBRA, EQUIPO Y HERRAMIENTA.</t>
  </si>
  <si>
    <t>SUMINISTRO E INSTALACIÓN DE REDUCCIÓN DE P.V.C. DE 1 3/4" A 1" DE DIÁMETRO, CED. 80, INCLUYE: MATERIAL, ACARREOS, MANO DE OBRA, EQUIPO Y HERRAMIENTA.</t>
  </si>
  <si>
    <t>SUMINISTRO E INSTALACIÓN DE REDUCCIÓN DE ACERO GALVANIZADO DE  2" A 1 1/2" DE DIÁMETRO, CED. 80, INCLUYE: MATERIAL, ACARREOS, MANO DE OBRA, EQUIPO Y HERRAMIENTA.</t>
  </si>
  <si>
    <t>SUMINISTRO E INSTALACIÓN DE REDUCCIÓN DE ACERO GALVANIZADO DE  2" A 1" DE DIÁMETRO, CED. 40, INCLUYE: MATERIAL, ACARREOS, MANO DE OBRA, EQUIPO Y HERRAMIENTA.</t>
  </si>
  <si>
    <t>SUMINISTRO E INSTALACIÓN DE CRUZ DE ACERO GALVANIZADO DE 2" X 2" DE DIÁMETRO, CED. 40, INCLUYE: 50 % DE TORNILLOS Y EMPAQUES, MATERIAL, ACARREOS, MANO DE OBRA, EQUIPO Y HERRAMIENTA.</t>
  </si>
  <si>
    <t>SUMINISTRO E INSTALACIÓN DE CODOS DE 90°, 45°, 22° Ó 11° X 76 MM (3") DE DIÁMETRO DE P.V.C., CED. 80, INCLUYE: MATERIAL, ACARREOS, MANO DE OBRA, EQUIPO Y HERRAMIENTA.</t>
  </si>
  <si>
    <t>SUMINISTRO E INSTALACIÓN DE CODOS DE 90°, 45°, 22° Ó 11° X 51 MM (2") DE DIÁMETRO DE P.V.C., CED. 40, INCLUYE: MATERIAL, ACARREOS, MANO DE OBRA, EQUIPO Y HERRAMIENTA.</t>
  </si>
  <si>
    <t>SUMINISTRO E INSTALACIÓN DE CODOS DE 90°, 45°, 22° Ó 11° X 51 MM (2") DE DIÁMETRO DE ACERO GALVANIZADO, CED. 40, INCLUYE: 50 % DE TORNILLOS Y EMPAQUES, MATERIAL, ACARREOS, MANO DE OBRA, EQUIPO Y HERRAMIENTA.</t>
  </si>
  <si>
    <t>SUMINISTRO E INSTALACIÓN DE CODOS DE 90°, 45°, 22° Ó 11° X 45 MM (1 3/4") DE DIÁMETRO DE P.V.C., CED. 80, INCLUYE: MATERIAL, ACARREOS, MANO DE OBRA, EQUIPO Y HERRAMIENTA.</t>
  </si>
  <si>
    <t>SUMINISTRO E INSTALACIÓN DE CODOS DE 90°, 45°, 22° Ó 11° X 38 MM (1 1/2") DE DIÁMETRO DE ACERO GALVANIZADO, CED. 40, INCLUYE: 50 % DE TORNILLOS Y EMPAQUES, MATERIAL, ACARREOS, MANO DE OBRA, EQUIPO Y HERRAMIENTA.</t>
  </si>
  <si>
    <t>SUMINISTRO E INSTALACIÓN DE CODOS DE 90°, 45°, 22° Ó 11° X 25 MM (1") DE DIÁMETRO DE P.V.C., CED. 80, INCLUYE: MATERIAL, ACARREOS, MANO DE OBRA, EQUIPO Y HERRAMIENTA.</t>
  </si>
  <si>
    <t>SUMINISTRO E INSTALACIÓN DE CODOS DE 90°, 45°, 22° Ó 11° X 25 MM (1") DE DIÁMETRO DE ACERO GALVANIZADO, CED. 40, INCLUYE: 50 % DE TORNILLOS Y EMPAQUES, MATERIAL, ACARREOS, MANO DE OBRA, EQUIPO Y HERRAMIENTA.</t>
  </si>
  <si>
    <t>SUMINISTRO E INSTALACIÓN DE TEE DE P.V.C. DE 3" X 3" DE DIÁMETRO, CED. 80, INCLUYE:MATERIAL, ACARREOS, MANO DE OBRA, EQUIPO Y HERRAMIENTA.</t>
  </si>
  <si>
    <t>SUMINISTRO E INSTALACIÓN DE TEE DE P.V.C. DE 1 3/4" X 1 3/4" DE DIÁMETRO, CED. 80, INCLUYE:MATERIAL, ACARREOS, MANO DE OBRA, EQUIPO Y HERRAMIENTA.</t>
  </si>
  <si>
    <t>SUMINISTRO E INSTALACIÓN DE TEE DE ACERO GALVANIZADO DE 2" X 2" DE DIÁMETRO, CED. 40, INCLUYE: 50 % DE TORNILLOS Y EMPAQUES, MATERIAL, ACARREOS, MANO DE OBRA, EQUIPO Y HERRAMIENTA.</t>
  </si>
  <si>
    <t>SUMINISTRO E INSTALACIÓN DE TEE DE ACERO GALVANIZADO DE 1" X 1" DE DIÁMETRO, CED. 40, INCLUYE: 50 % DE TORNILLOS Y EMPAQUES, MATERIAL, ACARREOS, MANO DE OBRA, EQUIPO Y HERRAMIENTA.</t>
  </si>
  <si>
    <t>SUMINISTRO Y TENDIDO DE MANGUERA REFORZADA 1/2" DE DIÁMETRO, INCLUYE: HERRAMIENTA, ELEVACIONES, CORTES, DESPERDICIOS, MATERIALES MENORES Y DE CONSUMO, ACARREOS, PRUEBAS Y MANO DE OBRA.</t>
  </si>
  <si>
    <t>SUMINISTRO Y TENDIDO DE TUBERÍA P.V.C. DE 3" DE DIÁMETRO, CÉDULA 80, INCLUYE: SOPORTERÍA, FIJACIÓN, COPLES, HERRAMIENTA, ELEVACIONES, CORTES, DESPERDICIOS, MATERIALES MENORES Y DE CONSUMO, ACARREOS, PRUEBAS Y MANO DE OBRA.</t>
  </si>
  <si>
    <t>SUMINISTRO Y TENDIDO DE TUBERÍA P.V.C. DE 2" DE DIÁMETRO, CÉDULA 80, INCLUYE: SOPORTERÍA, FIJACIÓN, COPLES, HERRAMIENTA, ELEVACIONES, CORTES, DESPERDICIOS, MATERIALES MENORES Y DE CONSUMO, ACARREOS, PRUEBAS Y MANO DE OBRA.</t>
  </si>
  <si>
    <t>SUMINISTRO Y TENDIDO DE TUBERÍA P.V.C. DE 1 3/4" DE DIÁMETRO, CÉDULA 80, INCLUYE: SOPORTERÍA, FIJACIÓN, COPLES, HERRAMIENTA, ELEVACIONES, CORTES, DESPERDICIOS, MATERIALES MENORES Y DE CONSUMO, ACARREOS, PRUEBAS Y MANO DE OBRA.</t>
  </si>
  <si>
    <t>SUMINISTRO Y TENDIDO DE TUBERÍA P.V.C. DE 1 1/2" DE DIÁMETRO, CÉDULA 80, INCLUYE: SOPORTERÍA, FIJACIÓN, COPLES, HERRAMIENTA, ELEVACIONES, CORTES, DESPERDICIOS, MATERIALES MENORES Y DE CONSUMO, ACARREOS, PRUEBAS Y MANO DE OBRA.</t>
  </si>
  <si>
    <t>SUMINISTRO Y TENDIDO DE TUBERÍA P.V.C. DE 1" DE DIÁMETRO, CÉDULA 80, INCLUYE: SOPORTERÍA, FIJACIÓN, COPLES, HERRAMIENTA, ELEVACIONES, CORTES, DESPERDICIOS, MATERIALES MENORES Y DE CONSUMO, ACARREOS, PRUEBAS Y MANO DE OBRA.</t>
  </si>
  <si>
    <t>SUMINISTRO Y TENDIDO DE TUBERÍA GALVANIZADA DE 2" DE DIÁMETRO, CÉDULA 40, INCLUYE: SOPORTERÍA, FIJACIÓN, COPLES, HERRAMIENTA, ELEVACIONES, CORTES, DESPERDICIOS, MATERIALES MENORES Y DE CONSUMO, ACARREOS, PRUEBAS Y MANO DE OBRA.</t>
  </si>
  <si>
    <t>SUMINISTRO Y TENDIDO DE TUBERÍA GALVANIZADA DE 1" DE DIÁMETRO, CÉDULA 40, INCLUYE: SOPORTERÍA, FIJACIÓN, COPLES, HERRAMIENTA, ELEVACIONES, CORTES, DESPERDICIOS, MATERIALES MENORES Y DE CONSUMO, ACARREOS, PRUEBAS Y MANO DE OBRA.</t>
  </si>
  <si>
    <t>IMPORTE TOTAL CON LETRA</t>
  </si>
  <si>
    <t>SUBTOTAL M. N.</t>
  </si>
  <si>
    <t>IVA M. N.</t>
  </si>
  <si>
    <t>TOTAL M. N.</t>
  </si>
  <si>
    <t>DOPI-MUN-PP-IM-LP-063-2024</t>
  </si>
  <si>
    <t>RELLENO EN CEPAS O MESETAS CON MATERIAL DE BANCO DE CALIDAD SUB-BASE, EN CAPAS NO MAYORES DE 20 CM DE ESPESOR, COMPACTADA AL 95% DE SU P.V.S.M., PRUEBA AASHTO ESTÁNDAR, INCLUYE: HERRAMIENTA, MATERIALES, AGUA, EXTENDIDO, CONFORMACIÓN, COMPACTACIÓN, DESPERDICIOS, ABUNDAMIENTO, EQUIPO Y MANO DE OBRA.</t>
  </si>
  <si>
    <t>SUMINISTRO Y COLOCACIÓN DE LÁMINA DE FRIBRA IMPREGNADA CON ASFÁLTO ALREDEDOR DE COLUMNAS DE CONCRETO, DE 10 CM DE ANCHO, INCLUYE: HERRAMIENTA, RECORTES, DESPERDICIOS, FIJACIÓN Y MANO DE OBRA.</t>
  </si>
  <si>
    <t>SUMINISTRO, HABILITADO Y COLOCACIÓN DE PASA JUNTAS EN PISOS DE CONCRETO CON VARILLA DE REDONDO LISO DE 1" DE DIÁMETRO (35 CM DE LONGITUD), ENCAMISADA CON POLIDUCTO NARANJA DE 1 1/4" DIAM. DE 17.5 CM DE LONGITUD CUBRIENDO LA MITAD DE LA VARILLA (VER DETALLE CONSTRUCTIVO Y LOCALIZACIÓN EN PLANOS), INCLUYE: ESCUADRAS, DOBLECES, GRASA MECÁNICA EN MANGUERA, NIVELACIÓN, ELEMENTOS DE SUJECIÓN, DESPERDICIOS, HERRAMIENTAS Y MANO DE OBRA.</t>
  </si>
  <si>
    <t>CALAFATEO DE JUNTAS DE DILATACIÓN EN PISO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</si>
  <si>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JUNTA DE CONTROL, CON SELLO SIKAROD DE 16 MM DE DIÁMETRO Y SELLADOR ELÁSTICO DE POLIURETANO, AUTONIVELANTE Y MONO COMPONENTE DE USO GENERAL, SIKAFLEX O SIMILAR, INCLUYE:  HERRAMIENTA, LIMPIEZA DE LA JUNTA, ENSANCHE  CON CORTADORA HASTA 13 MM, MATERIAL, DESPERDICIOS, EQUIPO Y MANO DE OBRA.</t>
  </si>
  <si>
    <t>SUMINISTRO Y APLICACIÓN DE OXIDANTE PARA CONCRETO, COLOR S.M.A. MEDIANTE ASPERCIÓN CON UNA DILUCIÓN 1:1, RENDIMIENTO 15.00 M2/LITRO, INCLUYE: HERRAMIENTA, LIMPIEZA Y PREPARACIÓN  DE LA SUPERFICIE, DESPERDICIOS, ACARREOS, EQUIPO Y MANO DE OBRA.</t>
  </si>
  <si>
    <t>SUMINISTRO Y COLOCACIÓN DE CONCRETO PREMEZCLADO BOMBEABLE F´C= 350 KG/CM2, R.N., REV. 16 CM, T.M.A. 19 MM, INCLUYE: MATERIALES, BOMBA, COLADO, VIBRADO, DESCIMBRA, CURADO,  MANO DE OBRA, PRUEBAS DE LABORATORIO, EQUIPO Y HERRAMIENTA.</t>
  </si>
  <si>
    <t>SUMINISTRO Y COLOCACIÓN DE CONCRETO PREMEZCLADO BOMBEABLE F´C= 350 KG/CM2, REV. 16 CM, T.M.A. 19 MM, A 14 DÍAS, INCLUYE: MATERIALES, BOMBA, COLADO, VIBRADO, DESCIMBRA, CURADO,  MANO DE OBRA, PRUEBAS DE LABORATORIO, EQUIPO Y HERRAMIENTA.</t>
  </si>
  <si>
    <t>CALAVEREADO EN JUNTA DE MAMPOSTERÍA A BASE DE MORTERO CEMENTO-ARENA PROPORCIÓN 1:3, INCLUYE: MATERIALES, MANO DE OBRA, EQUIPO Y HERRAMIENTA.</t>
  </si>
  <si>
    <t>CIMIENTO DE MAMPOSTERÍA DE PIEDRA BRAZA, ASENTADA CON MORTERO CEMENTO-ARENA  EN PROPORCIÓN 1:3, INCLUYE: MATERIALES, DESPERDICIOS, HERRAMIENTAS, LIMPIEZA, MANO DE OBRA Y ACARREO DE MATERIALES AL SITIO DE SU UTILIZACIÓN.</t>
  </si>
  <si>
    <t xml:space="preserve">MURO DE MAMPOSTERÍA DE PIEDRA LABRADA COLOR NEGRO, TAMAÑO DE Ø 3" A 10" ASENTADA CON MORTERO CEMENTO-ARENA PROPORCIÓN 1:3, CAREADA UNIFORMEMENTE, CON JUNTA SECA REMETIDA DEL BORDE DE 5 A 8 CM, ACABADO APARENTE UNA CARA, DE 0.00 A 3.00 M DE ALTURA, INCLUYE: SELECCIÓN DE PIEDRA, MATERIALES, DESPERDICIOS, MANO DE OBRA, HERRAMIENTA, ANDAMIOS, EQUIPO Y ACARREOS. </t>
  </si>
  <si>
    <t xml:space="preserve">MURO DE MAMPOSTERÍA DE PIEDRA LABRADA COLOR NEGRO, TAMAÑO DE Ø 3" A 10" ASENTADA CON MORTERO CEMENTO-ARENA PROPORCIÓN 1:3, CAREADA UNIFORMEMENTE, CON JUNTA SECA REMETIDA DEL BORDE DE 5 A 8 CM, ACABADO APARENTE A DOS CARAS, DE 0.00 A 3.00 M DE ALTURA, INCLUYE: SELECCIÓN DE PIEDRA, MATERIALES, DESPERDICIOS, MANO DE OBRA, HERRAMIENTA, ANDAMIOS, EQUIPO Y ACARREOS. </t>
  </si>
  <si>
    <t>SUMINISTRO Y COLOCACIÓN DE PLACA PARA DELIMITAR GRAVALOCK A BASE DE SOLERA DE ACERO DE 6" X 3/8", CORONADA CON REDONDO LISO DE 1", FIJADA A DADO Y/O ELEMENTO DE CONCRETO CON 1 VARILLA DEL #3 DE 10 CM DE LARGO A CADA 15 CM, INCLUYE: HERRAMIENTA, FLETES, ACARREOS, CORTES, DESPERDICIOS, SOLDADURA, PRIMARIO ANTICORROSIVO, ACABADO EN ESMALTE 100 DE COMEX COLOR S.M.A., MATERIAL Y MANO DE OBRA.</t>
  </si>
  <si>
    <t>RELLENO A BASE DE MAMPOSTERÍA DE PIEDRA BRAZA, ASENTADA CON MORTERO CEMENTO-ARENA  EN PROPORCIÓN 1:3, INCLUYE: MATERIALES, DESPERDICIOS, HERRAMIENTAS, LIMPIEZA, MANO DE OBRA Y ACARREO DE MATERIALES AL SITIO DE SU UTILIZACIÓN.</t>
  </si>
  <si>
    <t>CONCRETO HECHO EN OBRA DE F'C= 250 KG/CM2, T.MA. 3/4", R.N., ADICIONANDO FIBRA DE POLIPROPILENO A RAZÓN DE 900 GR/M3, ACABADO COMÚN, INCLUYE: HERRAMIENTA, MANIOBRAS, ACARREOS, DESPERDICIOS, COLADO, REGLEADO, VIBRADO, CURADO, MATERIALES, PRUEBAS DE LABORATORIO, EQUIPO Y MANO DE OBRA.</t>
  </si>
  <si>
    <t>SUMINISTRO Y APLICACIÓN DE HIDROFUGANTE PROTECTOR CONTRA LLUVIA Y HUMEDAD CAPILAR  O ASCENDENTE IMPERBARRO NATURAL O SIMILAR, RENDIMIENTO DE 2 A 5 M2/LITRO DEPENDIENDO LA POROSIDAD DE LA SUPERFICIE, INCLUYE: LIMPIEZA FINA, HERRAMIENTA, DESPERDICIOS, ACARREO Y MANO DE OBRA.</t>
  </si>
  <si>
    <t>SUMINISTRO Y APLICACIÓN DE SELLADOR DE POLIURETANO TRANSPARENTE BASE AGUA SISTEMA 5500, RENDIMIENTO DE 6 M2/LT, APLICADO A DOS MANOS EN MUROS DE CONCRETO, ACABADO NATURAL, A CUALQUIER ALTURA, INCLUYE: HERRAMIENTA, ACARREOS, LIMPIEZA DE LA SUPERFICIE, DESPERDICIOS, MATERIALES, EQUIPO Y MANO DE OBRA.</t>
  </si>
  <si>
    <t>MOBILIARIO EN BAÑOS</t>
  </si>
  <si>
    <t>REGISTRO SANITARIO FORJADO DE 0.60 X 0.40 M Y PROFUNDIDAD PROMEDIO A NIVEL DE ARRASTRE DE 0.40 M A 0.70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</si>
  <si>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REGISTRO SANITARIO FORJADO DE 0.60 X 0.40 M Y PROFUNDIDAD PROMEDIO A NIVEL DE ARRASTRE DE 0.71 M A 1.00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</si>
  <si>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REGISTRO SANITARIO FORJADO DE 0.60 X 0.40 M Y PROFUNDIDAD PROMEDIO A NIVEL DE ARRASTRE DE 1.01 M A 1.30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</si>
  <si>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C11.1</t>
  </si>
  <si>
    <t>C11.2</t>
  </si>
  <si>
    <t>C15.1</t>
  </si>
  <si>
    <t>C15.2</t>
  </si>
  <si>
    <t>C15.3</t>
  </si>
  <si>
    <t>C16</t>
  </si>
  <si>
    <t>SUMINISTRO E INSTALACIÓN DE TUBERÍA DE P.V.C. PARA ALCANTARILLADO SANITARIO SERIE 20, DIÁMETRO DE 10", INCLUYE: MATERIALES NECESARIOS, EQUIPO, MANO DE OBRA Y PRUEBA HIDROSTÁTICA.</t>
  </si>
  <si>
    <t>SUMINISTRO E INSTALACIÓN DE MANGA DE EMPOTRAMIENTO DE  P.V.C. DE 10" DE DIÁMETRO SERIE 20,  INCLUYE: MATERIAL, ACARREOS, MANO  DE OBRA Y HERRAMIENTA.</t>
  </si>
  <si>
    <t>SUMINISTRO, HABILITADO Y MONTAJE DE PLACA AHOGADA DE ACERO DE 10 X 10 CM X 1/4", CON VARILLAS #4 CON UN DESARROLLO DE 20 CM, INCLUYE: HERRAMIENTA, PRIMARIO ANTICORROSIVO, ACARREOS, MATERIALES, SOLDADURAS, LIMPIEZA Y RETIRO DE MATERIALES, EQUIPO Y MANO DE OBRA.</t>
  </si>
  <si>
    <t xml:space="preserve">SUMINISTRO Y COLOCACIÓN DE CAMPANA DE EXTRACCIÓN, MOD. ICM-1609/30 CON MEDIDAS: 300 CM. X 100 CM. X 46 CM. INCLUYE: ACARREOS, ELEVACIONES, FIJACIÓN, TORNILLOS, TACOS DE MONTAJE, HERRAMIENTAS, EQUIPO Y MANO DE OBRA. </t>
  </si>
  <si>
    <t xml:space="preserve">SUMINISTRO Y COLOCACIÓN DE CAMPANA DE EXTRACCIÓN, MOD. ICM-1609/30 CON MEDIDAS: 150 CM. X 100 CM. X 46 CM. INCLUYE: ACARREOS, ELEVACIONES, FIJACIÓN, TORNILLOS, TACOS DE MONTAJE, HERRAMIENTAS, EQUIPO Y MANO DE OBRA. </t>
  </si>
  <si>
    <t xml:space="preserve">SUMINISTRO Y COLOCACIÓN DE REPISA A MURO, MOD. IRS-1607/18, MEDIDAS DE 180 CM. X 30 CM. X 30 CM. INCLUYE: ACARREOS, ELEVACIONES, FIJACIÓN, TORNILLOS, TACOS DE MONTAJE, HERRAMIENTAS, EQUIPO Y MANO DE OBRA. </t>
  </si>
  <si>
    <t>REGISTRO PLUVIAL FORJADO DE 0.60 X 0.40 M Y PROFUNDIDAD PROMEDIO A NIVEL DE ARRASTRE DE 0.45 M A 0.75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</si>
  <si>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REGISTRO PLUVIAL FORJADO DE 0.60 X 0.40 M Y PROFUNDIDAD PROMEDIO A NIVEL DE ARRASTRE DE 0.76 M A 1.05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</si>
  <si>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REGISTRO PLUVIAL FORJADO DE 0.70 X 0.50 M Y PROFUNDIDAD PROMEDIO A NIVEL DE ARRASTRE DE 0.70 M A 1.00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</si>
  <si>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REGISTRO PLUVIAL FORJADO DE 0.70 X 0.50 M Y PROFUNDIDAD PROMEDIO A NIVEL DE ARRASTRE DE 1.01 M A 1.30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</si>
  <si>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SUMINISTRO Y COLOCACIÓN DE JUEGO MONTABLE (DIFERENTES MODELOS), MODELO RD-C266 A, RD-C266E, RD-C266O, MEDIDAS: 0.80 X 0.30 X 0.70 M, INCLUYE: HERRAMIENTA, MATERIALES, ACARREOS, FIJACIÓN A DADO DE CONCRETO, EQUIPO Y MANO DE OBRA.</t>
  </si>
  <si>
    <t>SUMINISTRO, HABILITADO, FABRICACIÓN Y COLOCACIÓN DE ESCALERA PARA CÁRCAMO PTAR "HE-32", HECHA CON PTR DE ALUMINIO DE 2" X 2" CAL.12, ESCALONES @30 CM, SOLDADA A PLACA UBICADA EN MURO DE CONCRETO, FABRICADO CONFORME A DETALLES Y ESPECIFICACIONES DE PROYECTO, FABRICADO CONFORME A DETALLES Y ESPECIFICACIONES DE PROYECTO, INCLUYE: HERRAMIENTA, PRIMARIO ANTICORROSIVO, ACARREOS, MATERIALES, SOLDADURAS, LIMPIEZA Y RETIRO DE MATERIALES, EQUIPO Y MANO DE OBRA.</t>
  </si>
  <si>
    <t>SUMINISTRO, HABILITADO, FABRICACIÓN Y COLOCACIÓN DE ESCALERA MARINA "HE-33", HECHA CON PTR DE ALUMINIO DE 2" X 2" CAL.12, ESCALONES @30 CM, SOLDADA A PLACA UBICADA EN MURO DE CONCRETO, FABRICADO CONFORME A DETALLES Y ESPECIFICACIONES DE PROYECTO, INCLUYE: HERRAMIENTA, PRIMARIO ANTICORROSIVO, ACARREOS, MATERIALES, SOLDADURAS, LIMPIEZA Y RETIRO DE MATERIALES, EQUIPO Y MANO DE OBRA.</t>
  </si>
  <si>
    <t>SUMINISTRO, HABILITADO, FABRICACIÓN Y COLOCACIÓN DE SOPORTE BIOPELÍCULA "HE-35", HECHA CON ÁNGULO DE ACERO INOXIDABLE 2" X 2" X 1/4" CON TORNILLOS DE CABEZA HEXAGONAL DE 2" X 1/4", COLOCADO EN TAQUETE EXPANSIVO METÁLICO, FABRICADO CONFORME A DETALLES Y ESPECIFICACIONES DE PROYECTO, INCLUYE: HERRAMIENTA, ACARREOS, MATERIALES, SOLDADURAS, LIMPIEZA Y RETIRO DE MATERIALES, EQUIPO Y MANO DE OBRA.</t>
  </si>
  <si>
    <t>MOBILIARIO EN BAÑOS Y EQUIPAMIENTO EN COCINA</t>
  </si>
  <si>
    <t>Construcción del Centro Comunitario denominado San Miguel, más obras complementarias, etapa 01, frente 02, ubicado en la colonia Vistas del Centinela, Municipio de Zapopan, Jalisco.</t>
  </si>
  <si>
    <t>LICITACIÓN PUBLICA No.</t>
  </si>
  <si>
    <t>PE-1</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</si>
  <si>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</si>
  <si>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</si>
  <si>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</si>
  <si>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</si>
  <si>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</si>
  <si>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</si>
  <si>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</si>
  <si>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</si>
  <si>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</si>
  <si>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</si>
  <si>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</si>
  <si>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</si>
  <si>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</si>
  <si>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</si>
  <si>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</si>
  <si>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</si>
  <si>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</si>
  <si>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</si>
  <si>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</si>
  <si>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</si>
  <si>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</si>
  <si>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</si>
  <si>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</si>
  <si>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</si>
  <si>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</si>
  <si>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</si>
  <si>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</si>
  <si>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</si>
  <si>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</si>
  <si>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</si>
  <si>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</si>
  <si>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</si>
  <si>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</si>
  <si>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</si>
  <si>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</si>
  <si>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</si>
  <si>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</si>
  <si>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</si>
  <si>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</si>
  <si>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</si>
  <si>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</si>
  <si>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</si>
  <si>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</si>
  <si>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</si>
  <si>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</si>
  <si>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</si>
  <si>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</si>
  <si>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</si>
  <si>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</si>
  <si>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</si>
  <si>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</si>
  <si>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</si>
  <si>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</si>
  <si>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</si>
  <si>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</si>
  <si>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</si>
  <si>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</si>
  <si>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</si>
  <si>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</si>
  <si>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</si>
  <si>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</si>
  <si>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</si>
  <si>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</si>
  <si>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</si>
  <si>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</si>
  <si>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</si>
  <si>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</si>
  <si>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</si>
  <si>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</si>
  <si>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</si>
  <si>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</si>
  <si>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</si>
  <si>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</si>
  <si>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</si>
  <si>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</si>
  <si>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</si>
  <si>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</si>
  <si>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</si>
  <si>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</si>
  <si>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</si>
  <si>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</si>
  <si>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</si>
  <si>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</si>
  <si>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</si>
  <si>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</si>
  <si>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</si>
  <si>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</si>
  <si>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</si>
  <si>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</si>
  <si>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</si>
  <si>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</si>
  <si>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</si>
  <si>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</si>
  <si>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</si>
  <si>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</si>
  <si>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</si>
  <si>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</si>
  <si>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</si>
  <si>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</si>
  <si>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</si>
  <si>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</si>
  <si>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</si>
  <si>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</si>
  <si>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</si>
  <si>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</si>
  <si>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</si>
  <si>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</si>
  <si>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</si>
  <si>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</si>
  <si>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</si>
  <si>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</si>
  <si>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</si>
  <si>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</si>
  <si>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</si>
  <si>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</si>
  <si>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</si>
  <si>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</si>
  <si>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</si>
  <si>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</si>
  <si>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</si>
  <si>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</si>
  <si>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</si>
  <si>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</si>
  <si>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</si>
  <si>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</si>
  <si>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</si>
  <si>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</si>
  <si>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</si>
  <si>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</si>
  <si>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</si>
  <si>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</si>
  <si>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</si>
  <si>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</si>
  <si>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</si>
  <si>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</si>
  <si>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</si>
  <si>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</si>
  <si>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</si>
  <si>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</si>
  <si>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</si>
  <si>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</si>
  <si>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</si>
  <si>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</si>
  <si>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</si>
  <si>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</si>
  <si>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</si>
  <si>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</si>
  <si>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</si>
  <si>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</si>
  <si>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</si>
  <si>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</si>
  <si>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</si>
  <si>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</si>
  <si>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</si>
  <si>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</si>
  <si>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</si>
  <si>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</si>
  <si>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</si>
  <si>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</si>
  <si>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</si>
  <si>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</si>
  <si>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</si>
  <si>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</si>
  <si>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</si>
  <si>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</si>
  <si>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</si>
  <si>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</si>
  <si>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</si>
  <si>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</si>
  <si>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</si>
  <si>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</si>
  <si>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</si>
  <si>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</si>
  <si>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</si>
  <si>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</si>
  <si>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</si>
  <si>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</si>
  <si>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</si>
  <si>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</si>
  <si>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</si>
  <si>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</si>
  <si>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</si>
  <si>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</si>
  <si>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</si>
  <si>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</si>
  <si>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</si>
  <si>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</si>
  <si>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</si>
  <si>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</si>
  <si>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</si>
  <si>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</si>
  <si>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</si>
  <si>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</si>
  <si>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</si>
  <si>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</si>
  <si>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</si>
  <si>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</si>
  <si>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</si>
  <si>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</si>
  <si>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</si>
  <si>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</si>
  <si>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</si>
  <si>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</si>
  <si>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</si>
  <si>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</si>
  <si>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</si>
  <si>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</si>
  <si>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</si>
  <si>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</si>
  <si>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</si>
  <si>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</si>
  <si>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</si>
  <si>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</si>
  <si>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</si>
  <si>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</si>
  <si>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</si>
  <si>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</si>
  <si>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</si>
  <si>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</si>
  <si>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</si>
  <si>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</si>
  <si>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</si>
  <si>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</si>
  <si>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</si>
  <si>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</si>
  <si>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</si>
  <si>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</si>
  <si>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</si>
  <si>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</si>
  <si>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</si>
  <si>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</si>
  <si>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</si>
  <si>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</si>
  <si>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</si>
  <si>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</si>
  <si>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</si>
  <si>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</si>
  <si>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</si>
  <si>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</si>
  <si>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</si>
  <si>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</si>
  <si>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</si>
  <si>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</si>
  <si>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</si>
  <si>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</si>
  <si>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</si>
  <si>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</si>
  <si>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</si>
  <si>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</si>
  <si>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</si>
  <si>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</si>
  <si>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</si>
  <si>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</si>
  <si>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</si>
  <si>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</si>
  <si>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</si>
  <si>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</si>
  <si>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</si>
  <si>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</si>
  <si>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</si>
  <si>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</si>
  <si>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</si>
  <si>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</si>
  <si>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</si>
  <si>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</si>
  <si>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</si>
  <si>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</si>
  <si>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</si>
  <si>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</si>
  <si>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</si>
  <si>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</si>
  <si>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</si>
  <si>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</si>
  <si>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</si>
  <si>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</si>
  <si>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</si>
  <si>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</si>
  <si>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</si>
  <si>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</si>
  <si>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</si>
  <si>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</si>
  <si>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</si>
  <si>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</si>
  <si>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</si>
  <si>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</si>
  <si>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</si>
  <si>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</si>
  <si>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</si>
  <si>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</si>
  <si>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</si>
  <si>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</si>
  <si>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</si>
  <si>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</si>
  <si>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</si>
  <si>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</si>
  <si>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</si>
  <si>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</si>
  <si>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</si>
  <si>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</si>
  <si>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</si>
  <si>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</si>
  <si>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</si>
  <si>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</si>
  <si>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</si>
  <si>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</si>
  <si>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</si>
  <si>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</si>
  <si>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</si>
  <si>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</si>
  <si>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</si>
  <si>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</si>
  <si>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</si>
  <si>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</si>
  <si>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</si>
  <si>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</si>
  <si>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</si>
  <si>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</si>
  <si>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</si>
  <si>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</si>
  <si>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</si>
  <si>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</si>
  <si>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</si>
  <si>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</si>
  <si>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</si>
  <si>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</si>
  <si>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</si>
  <si>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</si>
  <si>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</si>
  <si>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</si>
  <si>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</si>
  <si>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</si>
  <si>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</si>
  <si>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</si>
  <si>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</si>
  <si>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</si>
  <si>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</si>
  <si>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</si>
  <si>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</si>
  <si>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</si>
  <si>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</si>
  <si>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</si>
  <si>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</si>
  <si>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</si>
  <si>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</si>
  <si>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</si>
  <si>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</si>
  <si>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</si>
  <si>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</si>
  <si>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</si>
  <si>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</si>
  <si>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</si>
  <si>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</si>
  <si>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</si>
  <si>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</si>
  <si>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</si>
  <si>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</si>
  <si>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</si>
  <si>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</si>
  <si>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</si>
  <si>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</si>
  <si>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</si>
  <si>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</si>
  <si>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</si>
  <si>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</si>
  <si>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</si>
  <si>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</si>
  <si>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</si>
  <si>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</si>
  <si>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</si>
  <si>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</si>
  <si>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</si>
  <si>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</si>
  <si>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</si>
  <si>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</si>
  <si>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</si>
  <si>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</si>
  <si>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</si>
  <si>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</si>
  <si>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</si>
  <si>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</si>
  <si>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</si>
  <si>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</si>
  <si>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</si>
  <si>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</si>
  <si>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</si>
  <si>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</si>
  <si>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</si>
  <si>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</si>
  <si>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</si>
  <si>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</si>
  <si>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DOPI-391</t>
  </si>
  <si>
    <t>DOPI-392</t>
  </si>
  <si>
    <t>DOPI-393</t>
  </si>
  <si>
    <t>DOPI-394</t>
  </si>
  <si>
    <t>DOPI-395</t>
  </si>
  <si>
    <t>DOPI-396</t>
  </si>
  <si>
    <t>DOPI-397</t>
  </si>
  <si>
    <t>DOPI-398</t>
  </si>
  <si>
    <t>DOPI-399</t>
  </si>
  <si>
    <t>DOPI-400</t>
  </si>
  <si>
    <t>DOPI-401</t>
  </si>
  <si>
    <t>DOPI-402</t>
  </si>
  <si>
    <t>DOPI-403</t>
  </si>
  <si>
    <t>DOPI-404</t>
  </si>
  <si>
    <t>DOPI-405</t>
  </si>
  <si>
    <t>DOPI-406</t>
  </si>
  <si>
    <t>DOPI-407</t>
  </si>
  <si>
    <t>DOPI-408</t>
  </si>
  <si>
    <t>DOPI-409</t>
  </si>
  <si>
    <t>DOPI-410</t>
  </si>
  <si>
    <t>DOPI-411</t>
  </si>
  <si>
    <t>DOPI-412</t>
  </si>
  <si>
    <t>DOPI-413</t>
  </si>
  <si>
    <t>DOPI-414</t>
  </si>
  <si>
    <t>DOPI-415</t>
  </si>
  <si>
    <t>DOPI-416</t>
  </si>
  <si>
    <t>DOPI-417</t>
  </si>
  <si>
    <t>DOPI-418</t>
  </si>
  <si>
    <t>DOPI-419</t>
  </si>
  <si>
    <t>DOPI-420</t>
  </si>
  <si>
    <t>DOPI-421</t>
  </si>
  <si>
    <t>DOPI-422</t>
  </si>
  <si>
    <t>DOPI-423</t>
  </si>
  <si>
    <t>DOPI-424</t>
  </si>
  <si>
    <t>DOPI-425</t>
  </si>
  <si>
    <t>DOPI-426</t>
  </si>
  <si>
    <t>DOPI-427</t>
  </si>
  <si>
    <t>DOPI-428</t>
  </si>
  <si>
    <t>DOPI-429</t>
  </si>
  <si>
    <t>DOPI-430</t>
  </si>
  <si>
    <t>DOPI-431</t>
  </si>
  <si>
    <t>DOPI-432</t>
  </si>
  <si>
    <t>DOPI-433</t>
  </si>
  <si>
    <t>DOPI-434</t>
  </si>
  <si>
    <t>DOPI-435</t>
  </si>
  <si>
    <t>DOPI-436</t>
  </si>
  <si>
    <t>DOPI-437</t>
  </si>
  <si>
    <t>DOPI-438</t>
  </si>
  <si>
    <t>DOPI-439</t>
  </si>
  <si>
    <t>DOPI-440</t>
  </si>
  <si>
    <t>DOPI-441</t>
  </si>
  <si>
    <t>DOPI-442</t>
  </si>
  <si>
    <t>DOPI-443</t>
  </si>
  <si>
    <t>DOPI-444</t>
  </si>
  <si>
    <t>DOPI-445</t>
  </si>
  <si>
    <t>DOPI-446</t>
  </si>
  <si>
    <t>DOPI-447</t>
  </si>
  <si>
    <t>DOPI-448</t>
  </si>
  <si>
    <t>DOPI-449</t>
  </si>
  <si>
    <t>DOPI-450</t>
  </si>
  <si>
    <t>DOPI-451</t>
  </si>
  <si>
    <t>DOPI-452</t>
  </si>
  <si>
    <t>DOPI-453</t>
  </si>
  <si>
    <t>DOPI-454</t>
  </si>
  <si>
    <t>DOPI-455</t>
  </si>
  <si>
    <t>DOPI-456</t>
  </si>
  <si>
    <t>DOPI-457</t>
  </si>
  <si>
    <t>DOPI-458</t>
  </si>
  <si>
    <t>DOPI-459</t>
  </si>
  <si>
    <t>DOPI-460</t>
  </si>
  <si>
    <t>DOPI-461</t>
  </si>
  <si>
    <t>DOPI-462</t>
  </si>
  <si>
    <t>DOPI-463</t>
  </si>
  <si>
    <t>DOPI-464</t>
  </si>
  <si>
    <t>DOPI-465</t>
  </si>
  <si>
    <t>DOPI-466</t>
  </si>
  <si>
    <t>DOPI-467</t>
  </si>
  <si>
    <t>DOPI-468</t>
  </si>
  <si>
    <t>DOPI-469</t>
  </si>
  <si>
    <t>DOPI-470</t>
  </si>
  <si>
    <t>DOPI-471</t>
  </si>
  <si>
    <t>DOPI-472</t>
  </si>
  <si>
    <t>DOPI-473</t>
  </si>
  <si>
    <t>DOPI-474</t>
  </si>
  <si>
    <t>DOPI-475</t>
  </si>
  <si>
    <t>DOPI-476</t>
  </si>
  <si>
    <t>DOPI-477</t>
  </si>
  <si>
    <t>DOPI-478</t>
  </si>
  <si>
    <t>DOPI-479</t>
  </si>
  <si>
    <t>DOPI-480</t>
  </si>
  <si>
    <t>DOPI-481</t>
  </si>
  <si>
    <t>DOPI-482</t>
  </si>
  <si>
    <t>DOPI-483</t>
  </si>
  <si>
    <t>DOPI-484</t>
  </si>
  <si>
    <t>DOPI-485</t>
  </si>
  <si>
    <t>DOPI-486</t>
  </si>
  <si>
    <t>DOPI-487</t>
  </si>
  <si>
    <t>DOPI-488</t>
  </si>
  <si>
    <t>DOPI-489</t>
  </si>
  <si>
    <t>DOPI-490</t>
  </si>
  <si>
    <t>DOPI-491</t>
  </si>
  <si>
    <t>DOPI-492</t>
  </si>
  <si>
    <t>DOPI-493</t>
  </si>
  <si>
    <t>DOPI-494</t>
  </si>
  <si>
    <t>DOPI-495</t>
  </si>
  <si>
    <t>DOPI-496</t>
  </si>
  <si>
    <t>DOPI-497</t>
  </si>
  <si>
    <t>DOPI-498</t>
  </si>
  <si>
    <t>DOPI-499</t>
  </si>
  <si>
    <t>DOPI-500</t>
  </si>
  <si>
    <t>DOPI-501</t>
  </si>
  <si>
    <t>DOPI-502</t>
  </si>
  <si>
    <t>DOPI-503</t>
  </si>
  <si>
    <t>DOPI-504</t>
  </si>
  <si>
    <t>DOPI-505</t>
  </si>
  <si>
    <t>DOPI-506</t>
  </si>
  <si>
    <t>DOPI-507</t>
  </si>
  <si>
    <t>DOPI-508</t>
  </si>
  <si>
    <t>DOPI-509</t>
  </si>
  <si>
    <t>DOPI-510</t>
  </si>
  <si>
    <t>DOPI-511</t>
  </si>
  <si>
    <t>DOPI-512</t>
  </si>
  <si>
    <t>DOPI-513</t>
  </si>
  <si>
    <t>DOPI-514</t>
  </si>
  <si>
    <t>DOPI-515</t>
  </si>
  <si>
    <t>DOPI-516</t>
  </si>
  <si>
    <t>DOPI-517</t>
  </si>
  <si>
    <t>DOPI-518</t>
  </si>
  <si>
    <t>DOPI-519</t>
  </si>
  <si>
    <t>DOPI-520</t>
  </si>
  <si>
    <t>DOPI-521</t>
  </si>
  <si>
    <t>DOPI-522</t>
  </si>
  <si>
    <t>DOPI-523</t>
  </si>
  <si>
    <t>DOPI-524</t>
  </si>
  <si>
    <t>DOPI-525</t>
  </si>
  <si>
    <t>DOPI-526</t>
  </si>
  <si>
    <t>DOPI-527</t>
  </si>
  <si>
    <t>DOPI-528</t>
  </si>
  <si>
    <t>DOPI-529</t>
  </si>
  <si>
    <t>DOPI-530</t>
  </si>
  <si>
    <t>DOPI-531</t>
  </si>
  <si>
    <t>DOPI-532</t>
  </si>
  <si>
    <t>DOPI-533</t>
  </si>
  <si>
    <t>DOPI-534</t>
  </si>
  <si>
    <t>DOPI-535</t>
  </si>
  <si>
    <t>DOPI-536</t>
  </si>
  <si>
    <t>DOPI-537</t>
  </si>
  <si>
    <t>DOPI-538</t>
  </si>
  <si>
    <t>DOPI-539</t>
  </si>
  <si>
    <t>DOPI-540</t>
  </si>
  <si>
    <t>DOPI-541</t>
  </si>
  <si>
    <t>DOPI-542</t>
  </si>
  <si>
    <t>DOPI-543</t>
  </si>
  <si>
    <t>DOPI-544</t>
  </si>
  <si>
    <t>DOPI-545</t>
  </si>
  <si>
    <t>DOPI-546</t>
  </si>
  <si>
    <t>DOPI-547</t>
  </si>
  <si>
    <t>DOPI-548</t>
  </si>
  <si>
    <t>DOPI-549</t>
  </si>
  <si>
    <t>DOPI-550</t>
  </si>
  <si>
    <t>DOPI-551</t>
  </si>
  <si>
    <t>DOPI-552</t>
  </si>
  <si>
    <t>DOPI-553</t>
  </si>
  <si>
    <t>DOPI-554</t>
  </si>
  <si>
    <t>DOPI-555</t>
  </si>
  <si>
    <t>DOPI-556</t>
  </si>
  <si>
    <t>DOPI-557</t>
  </si>
  <si>
    <t>DOPI-558</t>
  </si>
  <si>
    <t>DOPI-559</t>
  </si>
  <si>
    <t>DOPI-560</t>
  </si>
  <si>
    <t>DOPI-561</t>
  </si>
  <si>
    <t>DOPI-562</t>
  </si>
  <si>
    <t>DOPI-563</t>
  </si>
  <si>
    <t>DOPI-564</t>
  </si>
  <si>
    <t>DOPI-565</t>
  </si>
  <si>
    <t>DOPI-566</t>
  </si>
  <si>
    <t>DOPI-567</t>
  </si>
  <si>
    <t>DOPI-568</t>
  </si>
  <si>
    <t>DOPI-569</t>
  </si>
  <si>
    <t>DOPI-570</t>
  </si>
  <si>
    <t>DOPI-571</t>
  </si>
  <si>
    <t>DOPI-572</t>
  </si>
  <si>
    <t>DOPI-573</t>
  </si>
  <si>
    <t>DOPI-574</t>
  </si>
  <si>
    <t>DOPI-575</t>
  </si>
  <si>
    <t>DOPI-576</t>
  </si>
  <si>
    <t>DOPI-577</t>
  </si>
  <si>
    <t>DOPI-578</t>
  </si>
  <si>
    <t>DOPI-579</t>
  </si>
  <si>
    <t>DOPI-580</t>
  </si>
  <si>
    <t>DOPI-581</t>
  </si>
  <si>
    <t>DOPI-582</t>
  </si>
  <si>
    <t>DOPI-583</t>
  </si>
  <si>
    <t>DOPI-584</t>
  </si>
  <si>
    <t>DOPI-585</t>
  </si>
  <si>
    <t>DOPI-586</t>
  </si>
  <si>
    <t>DOPI-587</t>
  </si>
  <si>
    <t>DOPI-588</t>
  </si>
  <si>
    <t>DOPI-589</t>
  </si>
  <si>
    <t>DOPI-590</t>
  </si>
  <si>
    <t>DOPI-591</t>
  </si>
  <si>
    <t>DOPI-592</t>
  </si>
  <si>
    <t>DOPI-593</t>
  </si>
  <si>
    <t>DOPI-594</t>
  </si>
  <si>
    <t>DOPI-595</t>
  </si>
  <si>
    <t>DOPI-596</t>
  </si>
  <si>
    <t>DOPI-597</t>
  </si>
  <si>
    <t>DOPI-598</t>
  </si>
  <si>
    <t>DOPI-599</t>
  </si>
  <si>
    <t>DOPI-600</t>
  </si>
  <si>
    <t>DOPI-601</t>
  </si>
  <si>
    <t>DOPI-602</t>
  </si>
  <si>
    <t>DOPI-603</t>
  </si>
  <si>
    <t>DOPI-604</t>
  </si>
  <si>
    <t>DOPI-605</t>
  </si>
  <si>
    <t>DOPI-606</t>
  </si>
  <si>
    <t>DOPI-607</t>
  </si>
  <si>
    <t>DOPI-608</t>
  </si>
  <si>
    <t>DOPI-609</t>
  </si>
  <si>
    <t>DOPI-610</t>
  </si>
  <si>
    <t>DOPI-611</t>
  </si>
  <si>
    <t>DOPI-612</t>
  </si>
  <si>
    <t>DOPI-613</t>
  </si>
  <si>
    <t>DOPI-614</t>
  </si>
  <si>
    <t>DOPI-615</t>
  </si>
  <si>
    <t>DOPI-616</t>
  </si>
  <si>
    <t>DOPI-617</t>
  </si>
  <si>
    <t>DOPI-618</t>
  </si>
  <si>
    <t>DOPI-619</t>
  </si>
  <si>
    <t>DOPI-620</t>
  </si>
  <si>
    <t>DOPI-621</t>
  </si>
  <si>
    <t>DOPI-622</t>
  </si>
  <si>
    <t>DOPI-623</t>
  </si>
  <si>
    <t>DOPI-624</t>
  </si>
  <si>
    <t>DOPI-625</t>
  </si>
  <si>
    <t>DOPI-626</t>
  </si>
  <si>
    <t>DOPI-627</t>
  </si>
  <si>
    <t>DOPI-628</t>
  </si>
  <si>
    <t>DOPI-629</t>
  </si>
  <si>
    <t>DOPI-630</t>
  </si>
  <si>
    <t>DOPI-631</t>
  </si>
  <si>
    <t>DOPI-632</t>
  </si>
  <si>
    <t>DOPI-633</t>
  </si>
  <si>
    <t>DOPI-634</t>
  </si>
  <si>
    <t>DOPI-635</t>
  </si>
  <si>
    <t>DOPI-636</t>
  </si>
  <si>
    <t>DOPI-637</t>
  </si>
  <si>
    <t>DOPI-638</t>
  </si>
  <si>
    <t>DOPI-639</t>
  </si>
  <si>
    <t>DOPI-640</t>
  </si>
  <si>
    <t>DOPI-641</t>
  </si>
  <si>
    <t>DOPI-642</t>
  </si>
  <si>
    <t>DOPI-643</t>
  </si>
  <si>
    <t>DOPI-644</t>
  </si>
  <si>
    <t>DOPI-645</t>
  </si>
  <si>
    <t>DOPI-646</t>
  </si>
  <si>
    <t>DOPI-647</t>
  </si>
  <si>
    <t>DOPI-648</t>
  </si>
  <si>
    <t>DOPI-649</t>
  </si>
  <si>
    <t>DOPI-650</t>
  </si>
  <si>
    <t>DOPI-651</t>
  </si>
  <si>
    <t>DOPI-652</t>
  </si>
  <si>
    <t>DOPI-653</t>
  </si>
  <si>
    <t>DOPI-654</t>
  </si>
  <si>
    <t>DOPI-655</t>
  </si>
  <si>
    <t>DOPI-656</t>
  </si>
  <si>
    <t>DOPI-657</t>
  </si>
  <si>
    <t>DOPI-658</t>
  </si>
  <si>
    <t>DOPI-659</t>
  </si>
  <si>
    <t>DOPI-660</t>
  </si>
  <si>
    <t>DOPI-661</t>
  </si>
  <si>
    <t>DOPI-662</t>
  </si>
  <si>
    <t>DOPI-663</t>
  </si>
  <si>
    <t>DOPI-664</t>
  </si>
  <si>
    <t>DOPI-665</t>
  </si>
  <si>
    <t>DOPI-666</t>
  </si>
  <si>
    <t>DOPI-667</t>
  </si>
  <si>
    <t>DOPI-668</t>
  </si>
  <si>
    <t>DOPI-669</t>
  </si>
  <si>
    <t>DOPI-670</t>
  </si>
  <si>
    <t>DOPI-671</t>
  </si>
  <si>
    <t>DOPI-672</t>
  </si>
  <si>
    <t>DOPI-673</t>
  </si>
  <si>
    <t>DOPI-674</t>
  </si>
  <si>
    <t>DOPI-675</t>
  </si>
  <si>
    <t>DOPI-676</t>
  </si>
  <si>
    <t>DOPI-677</t>
  </si>
  <si>
    <t>DOPI-678</t>
  </si>
  <si>
    <t>DOPI-679</t>
  </si>
  <si>
    <t>DOPI-680</t>
  </si>
  <si>
    <t>DOPI-681</t>
  </si>
  <si>
    <t>DOPI-682</t>
  </si>
  <si>
    <t>DOPI-683</t>
  </si>
  <si>
    <t>DOPI-684</t>
  </si>
  <si>
    <t>DOPI-685</t>
  </si>
  <si>
    <t>DOPI-686</t>
  </si>
  <si>
    <t>DOPI-687</t>
  </si>
  <si>
    <t>DOPI-688</t>
  </si>
  <si>
    <t>DOPI-689</t>
  </si>
  <si>
    <t>DOPI-690</t>
  </si>
  <si>
    <t>DOPI-691</t>
  </si>
  <si>
    <t>DOPI-692</t>
  </si>
  <si>
    <t>DOPI-693</t>
  </si>
  <si>
    <t>DOPI-694</t>
  </si>
  <si>
    <t>DOPI-695</t>
  </si>
  <si>
    <t>DOPI-696</t>
  </si>
  <si>
    <t>DOPI-697</t>
  </si>
  <si>
    <t>DOPI-698</t>
  </si>
  <si>
    <t>DOPI-699</t>
  </si>
  <si>
    <t>DOPI-700</t>
  </si>
  <si>
    <t>DOPI-701</t>
  </si>
  <si>
    <t>DOPI-702</t>
  </si>
  <si>
    <t>DOPI-703</t>
  </si>
  <si>
    <t>DOPI-704</t>
  </si>
  <si>
    <t>DOPI-705</t>
  </si>
  <si>
    <t>DOPI-706</t>
  </si>
  <si>
    <t>DOPI-707</t>
  </si>
  <si>
    <t>DOPI-708</t>
  </si>
  <si>
    <t>DOPI-709</t>
  </si>
  <si>
    <t>DOPI-710</t>
  </si>
  <si>
    <t>DOPI-711</t>
  </si>
  <si>
    <t>DOPI-712</t>
  </si>
  <si>
    <t>DOPI-713</t>
  </si>
  <si>
    <t>DOPI-714</t>
  </si>
  <si>
    <t>DOPI-715</t>
  </si>
  <si>
    <t>DOPI-716</t>
  </si>
  <si>
    <t>DOPI-717</t>
  </si>
  <si>
    <t>DOPI-718</t>
  </si>
  <si>
    <t>DOPI-719</t>
  </si>
  <si>
    <t>DOPI-720</t>
  </si>
  <si>
    <t>DOPI-721</t>
  </si>
  <si>
    <t>DOPI-722</t>
  </si>
  <si>
    <t>DOPI-723</t>
  </si>
  <si>
    <t>DOPI-724</t>
  </si>
  <si>
    <t>DOPI-725</t>
  </si>
  <si>
    <t>DOPI-726</t>
  </si>
  <si>
    <t>DOPI-727</t>
  </si>
  <si>
    <t>DOPI-728</t>
  </si>
  <si>
    <t>DOPI-729</t>
  </si>
  <si>
    <t>DOPI-730</t>
  </si>
  <si>
    <t>DOPI-731</t>
  </si>
  <si>
    <t>DOPI-732</t>
  </si>
  <si>
    <t>DOPI-733</t>
  </si>
  <si>
    <t>DOPI-734</t>
  </si>
  <si>
    <t>DOPI-735</t>
  </si>
  <si>
    <t>DOPI-736</t>
  </si>
  <si>
    <t>DOPI-737</t>
  </si>
  <si>
    <t>DOPI-738</t>
  </si>
  <si>
    <t>DOPI-739</t>
  </si>
  <si>
    <t>DOPI-740</t>
  </si>
  <si>
    <t>DOPI-741</t>
  </si>
  <si>
    <t>DOPI-742</t>
  </si>
  <si>
    <t>DOPI-743</t>
  </si>
  <si>
    <t>DOPI-744</t>
  </si>
  <si>
    <t>DOPI-745</t>
  </si>
  <si>
    <t>DOPI-746</t>
  </si>
  <si>
    <t>DOPI-747</t>
  </si>
  <si>
    <t>DOPI-748</t>
  </si>
  <si>
    <t>DOPI-749</t>
  </si>
  <si>
    <t>DOPI-750</t>
  </si>
  <si>
    <t>DOPI-751</t>
  </si>
  <si>
    <t>DOPI-752</t>
  </si>
  <si>
    <t>DOPI-753</t>
  </si>
  <si>
    <t>DOPI-754</t>
  </si>
  <si>
    <t>DOPI-755</t>
  </si>
  <si>
    <t>DOPI-756</t>
  </si>
  <si>
    <t>DOPI-757</t>
  </si>
  <si>
    <t>DOPI-758</t>
  </si>
  <si>
    <t>DOPI-759</t>
  </si>
  <si>
    <t>DOPI-760</t>
  </si>
  <si>
    <t>DOPI-761</t>
  </si>
  <si>
    <t>DOPI-762</t>
  </si>
  <si>
    <t>DOPI-763</t>
  </si>
  <si>
    <t>DOPI-764</t>
  </si>
  <si>
    <t>DOPI-765</t>
  </si>
  <si>
    <t>DOPI-766</t>
  </si>
  <si>
    <t>DOPI-767</t>
  </si>
  <si>
    <t>DOPI-768</t>
  </si>
  <si>
    <t>DOPI-769</t>
  </si>
  <si>
    <t>DOPI-770</t>
  </si>
  <si>
    <t>DOPI-771</t>
  </si>
  <si>
    <t>DOPI-772</t>
  </si>
  <si>
    <t>DOPI-773</t>
  </si>
  <si>
    <t>DOPI-774</t>
  </si>
  <si>
    <t>DOPI-775</t>
  </si>
  <si>
    <t>DOPI-776</t>
  </si>
  <si>
    <t>DOPI-777</t>
  </si>
  <si>
    <t>DOPI-778</t>
  </si>
  <si>
    <t>DOPI-779</t>
  </si>
  <si>
    <t>DOPI-780</t>
  </si>
  <si>
    <t>DOPI-781</t>
  </si>
  <si>
    <t>DOPI-782</t>
  </si>
  <si>
    <t>DOPI-783</t>
  </si>
  <si>
    <t>DOPI-784</t>
  </si>
  <si>
    <t>DOPI-785</t>
  </si>
  <si>
    <t>DOPI-786</t>
  </si>
  <si>
    <t>DOPI-787</t>
  </si>
  <si>
    <t>DOPI-788</t>
  </si>
  <si>
    <t>DOPI-789</t>
  </si>
  <si>
    <t>DOPI-790</t>
  </si>
  <si>
    <t>DOPI-791</t>
  </si>
  <si>
    <t>DOPI-792</t>
  </si>
  <si>
    <t>DOPI-793</t>
  </si>
  <si>
    <t>DOPI-794</t>
  </si>
  <si>
    <t>DOPI-795</t>
  </si>
  <si>
    <t>DOPI-796</t>
  </si>
  <si>
    <t>DOPI-797</t>
  </si>
  <si>
    <t>DOPI-798</t>
  </si>
  <si>
    <t>DOPI-799</t>
  </si>
  <si>
    <t>DOPI-800</t>
  </si>
  <si>
    <t>DOPI-801</t>
  </si>
  <si>
    <t>DOPI-802</t>
  </si>
  <si>
    <t>DOPI-803</t>
  </si>
  <si>
    <t>DOPI-804</t>
  </si>
  <si>
    <t>DOPI-805</t>
  </si>
  <si>
    <t>DOPI-806</t>
  </si>
  <si>
    <t>DOPI-807</t>
  </si>
  <si>
    <t>DOPI-808</t>
  </si>
  <si>
    <t>DOPI-809</t>
  </si>
  <si>
    <t>DOPI-810</t>
  </si>
  <si>
    <t>DOPI-811</t>
  </si>
  <si>
    <t>DOPI-812</t>
  </si>
  <si>
    <t>DOPI-813</t>
  </si>
  <si>
    <t>DOPI-814</t>
  </si>
  <si>
    <t>DOPI-815</t>
  </si>
  <si>
    <t>DOPI-816</t>
  </si>
  <si>
    <t>DOPI-817</t>
  </si>
  <si>
    <t>DOPI-818</t>
  </si>
  <si>
    <t>DOPI-819</t>
  </si>
  <si>
    <t>DOPI-820</t>
  </si>
  <si>
    <t>DOPI-821</t>
  </si>
  <si>
    <t>DOPI-822</t>
  </si>
  <si>
    <t>DOPI-823</t>
  </si>
  <si>
    <t>DOPI-824</t>
  </si>
  <si>
    <t>DOPI-825</t>
  </si>
  <si>
    <t>DOPI-826</t>
  </si>
  <si>
    <t>DOPI-827</t>
  </si>
  <si>
    <t>DOPI-828</t>
  </si>
  <si>
    <t>DOPI-829</t>
  </si>
  <si>
    <t>DOPI-830</t>
  </si>
  <si>
    <t>DOPI-831</t>
  </si>
  <si>
    <t>DOPI-832</t>
  </si>
  <si>
    <t>DOPI-833</t>
  </si>
  <si>
    <t>DOPI-834</t>
  </si>
  <si>
    <t>DOPI-835</t>
  </si>
  <si>
    <t>DOPI-836</t>
  </si>
  <si>
    <t>DOPI-837</t>
  </si>
  <si>
    <t>DOPI-838</t>
  </si>
  <si>
    <t>DOPI-839</t>
  </si>
  <si>
    <t>DOPI-840</t>
  </si>
  <si>
    <t>DOPI-841</t>
  </si>
  <si>
    <t>DOPI-842</t>
  </si>
  <si>
    <t>DOPI-843</t>
  </si>
  <si>
    <t>DOPI-844</t>
  </si>
  <si>
    <t>DOPI-845</t>
  </si>
  <si>
    <t>DOPI-846</t>
  </si>
  <si>
    <t>DOPI-847</t>
  </si>
  <si>
    <t>DOPI-848</t>
  </si>
  <si>
    <t>DOPI-849</t>
  </si>
  <si>
    <t>DOPI-850</t>
  </si>
  <si>
    <t>DOPI-851</t>
  </si>
  <si>
    <t>DOPI-852</t>
  </si>
  <si>
    <t>DOPI-853</t>
  </si>
  <si>
    <t>DOPI-854</t>
  </si>
  <si>
    <t>DOPI-855</t>
  </si>
  <si>
    <t>DOPI-856</t>
  </si>
  <si>
    <t>DOPI-857</t>
  </si>
  <si>
    <t>DOPI-858</t>
  </si>
  <si>
    <t>DOPI-859</t>
  </si>
  <si>
    <t>DOPI-860</t>
  </si>
  <si>
    <t>DOPI-861</t>
  </si>
  <si>
    <t>DOPI-862</t>
  </si>
  <si>
    <t>DOPI-863</t>
  </si>
  <si>
    <t>DOPI-864</t>
  </si>
  <si>
    <t>DOPI-865</t>
  </si>
  <si>
    <t>DOPI-866</t>
  </si>
  <si>
    <t>DOPI-867</t>
  </si>
  <si>
    <t>DOPI-868</t>
  </si>
  <si>
    <t>DOPI-869</t>
  </si>
  <si>
    <t>DOPI-870</t>
  </si>
  <si>
    <t>DOPI-871</t>
  </si>
  <si>
    <t>DOPI-872</t>
  </si>
  <si>
    <t>DOPI-873</t>
  </si>
  <si>
    <t>DOPI-874</t>
  </si>
  <si>
    <t>DOPI-875</t>
  </si>
  <si>
    <t>DOPI-876</t>
  </si>
  <si>
    <t>RAZÓN SOCIAL DEL LICITANTE</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</si>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</sst>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3">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sz val="8"/>
      <name val="Isidora Bold"/>
    </font>
    <font>
      <sz val="8"/>
      <color rgb="FF000000"/>
      <name val="Isidora Bold"/>
    </font>
    <font>
      <sz val="11"/>
      <color theme="1"/>
      <name val="Isidora Bold"/>
    </font>
    <font>
      <sz val="8"/>
      <name val="Calibri"/>
      <family val="2"/>
      <scheme val="minor"/>
    </font>
    <font>
      <sz val="10"/>
      <color theme="8" tint="-0.249977111117893"/>
      <name val="Arial"/>
      <family val="2"/>
    </font>
    <font>
      <b/>
      <sz val="10"/>
      <color rgb="FF0070C0"/>
      <name val="Isidora Bold"/>
    </font>
    <font>
      <sz val="8"/>
      <color rgb="FFFF0000"/>
      <name val="Isidora Bold"/>
    </font>
    <font>
      <b/>
      <sz val="12"/>
      <name val="Isidora Bold"/>
    </font>
    <font>
      <sz val="8"/>
      <color indexed="8"/>
      <name val="Isidora Bold"/>
    </font>
    <font>
      <sz val="10"/>
      <color rgb="FF002060"/>
      <name val="Isidora Bold"/>
    </font>
    <font>
      <sz val="8"/>
      <color theme="1"/>
      <name val="Isidora Bold"/>
    </font>
    <font>
      <b/>
      <sz val="10"/>
      <color theme="0"/>
      <name val="Isidora Bold"/>
    </font>
    <font>
      <b/>
      <sz val="11"/>
      <name val="Isidora Bold"/>
    </font>
    <font>
      <b/>
      <sz val="20"/>
      <name val="Isidora Bold"/>
    </font>
    <font>
      <b/>
      <sz val="22"/>
      <name val="Isidora Bold"/>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99FFCC"/>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7">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36">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164" fontId="18" fillId="0" borderId="0" xfId="0" applyNumberFormat="1" applyFont="1" applyAlignment="1">
      <alignment horizontal="right" vertical="justify"/>
    </xf>
    <xf numFmtId="0" fontId="19" fillId="0" borderId="0" xfId="0" applyFont="1" applyAlignment="1">
      <alignment horizontal="center" vertical="top" wrapText="1"/>
    </xf>
    <xf numFmtId="44" fontId="6" fillId="0" borderId="0" xfId="1" applyFont="1" applyFill="1" applyBorder="1" applyAlignment="1">
      <alignment horizontal="center" vertical="top" wrapText="1"/>
    </xf>
    <xf numFmtId="0" fontId="20" fillId="0" borderId="0" xfId="0" applyFont="1"/>
    <xf numFmtId="0" fontId="22" fillId="0" borderId="0" xfId="3" applyFont="1" applyAlignment="1">
      <alignment wrapText="1"/>
    </xf>
    <xf numFmtId="0" fontId="23" fillId="2" borderId="0" xfId="3" applyFont="1" applyFill="1" applyAlignment="1">
      <alignment horizontal="center" vertical="top" wrapText="1"/>
    </xf>
    <xf numFmtId="164" fontId="23" fillId="2" borderId="0" xfId="3" applyNumberFormat="1" applyFont="1" applyFill="1" applyAlignment="1">
      <alignment horizontal="right" vertical="top" wrapText="1"/>
    </xf>
    <xf numFmtId="164" fontId="23" fillId="2" borderId="0" xfId="3" applyNumberFormat="1" applyFont="1" applyFill="1" applyAlignment="1">
      <alignment horizontal="left" vertical="top" wrapText="1"/>
    </xf>
    <xf numFmtId="0" fontId="23" fillId="2" borderId="0" xfId="3" applyFont="1" applyFill="1" applyAlignment="1">
      <alignment horizontal="center" vertical="center" wrapText="1"/>
    </xf>
    <xf numFmtId="0" fontId="23" fillId="2" borderId="0" xfId="3" applyFont="1" applyFill="1" applyAlignment="1">
      <alignment horizontal="justify" vertical="top"/>
    </xf>
    <xf numFmtId="44" fontId="23" fillId="2" borderId="0" xfId="1" applyFont="1" applyFill="1" applyBorder="1" applyAlignment="1">
      <alignment horizontal="center" vertical="top" wrapText="1"/>
    </xf>
    <xf numFmtId="2" fontId="19" fillId="0" borderId="0" xfId="0" applyNumberFormat="1" applyFont="1" applyAlignment="1">
      <alignment horizontal="center" vertical="top" wrapText="1"/>
    </xf>
    <xf numFmtId="2" fontId="16" fillId="3" borderId="0" xfId="3" applyNumberFormat="1" applyFont="1" applyFill="1" applyAlignment="1">
      <alignment vertical="top"/>
    </xf>
    <xf numFmtId="2" fontId="24" fillId="0" borderId="0" xfId="0" applyNumberFormat="1" applyFont="1" applyAlignment="1">
      <alignment horizontal="left" vertical="top" wrapText="1"/>
    </xf>
    <xf numFmtId="4" fontId="19" fillId="0" borderId="0" xfId="0" applyNumberFormat="1" applyFont="1" applyAlignment="1">
      <alignment horizontal="center" vertical="top" wrapText="1"/>
    </xf>
    <xf numFmtId="0" fontId="17" fillId="4" borderId="0" xfId="3" applyFont="1" applyFill="1" applyAlignment="1">
      <alignment wrapText="1"/>
    </xf>
    <xf numFmtId="0" fontId="7" fillId="5" borderId="0" xfId="3" applyFont="1" applyFill="1"/>
    <xf numFmtId="0" fontId="17" fillId="5" borderId="0" xfId="3" applyFont="1" applyFill="1" applyAlignment="1">
      <alignment wrapText="1"/>
    </xf>
    <xf numFmtId="2" fontId="16" fillId="3" borderId="0" xfId="3" applyNumberFormat="1" applyFont="1" applyFill="1" applyAlignment="1">
      <alignment horizontal="justify" vertical="top"/>
    </xf>
    <xf numFmtId="0" fontId="16" fillId="3" borderId="0" xfId="3" applyFont="1" applyFill="1" applyAlignment="1">
      <alignment vertical="top" wrapText="1"/>
    </xf>
    <xf numFmtId="164" fontId="16" fillId="3" borderId="0" xfId="3" applyNumberFormat="1" applyFont="1" applyFill="1" applyAlignment="1">
      <alignment horizontal="right" vertical="top" wrapText="1"/>
    </xf>
    <xf numFmtId="44" fontId="23" fillId="2" borderId="0" xfId="1" applyFont="1" applyFill="1" applyAlignment="1">
      <alignment horizontal="center" vertical="top" wrapText="1"/>
    </xf>
    <xf numFmtId="44" fontId="6" fillId="0" borderId="0" xfId="1" applyFont="1" applyAlignment="1">
      <alignment horizontal="center" vertical="top" wrapText="1"/>
    </xf>
    <xf numFmtId="0" fontId="23" fillId="0" borderId="0" xfId="3" applyFont="1" applyAlignment="1">
      <alignment horizontal="center" vertical="center" wrapText="1"/>
    </xf>
    <xf numFmtId="164" fontId="23" fillId="0" borderId="0" xfId="3" applyNumberFormat="1" applyFont="1" applyAlignment="1">
      <alignment horizontal="left" vertical="top" wrapText="1"/>
    </xf>
    <xf numFmtId="0" fontId="20" fillId="0" borderId="0" xfId="10" applyFont="1"/>
    <xf numFmtId="0" fontId="20" fillId="0" borderId="0" xfId="10" applyFont="1" applyAlignment="1">
      <alignment horizontal="center" vertical="top"/>
    </xf>
    <xf numFmtId="0" fontId="22" fillId="5" borderId="0" xfId="3" applyFont="1" applyFill="1" applyAlignment="1">
      <alignment wrapText="1"/>
    </xf>
    <xf numFmtId="0" fontId="7" fillId="0" borderId="0" xfId="3" applyFont="1" applyAlignment="1">
      <alignment wrapText="1"/>
    </xf>
    <xf numFmtId="0" fontId="7" fillId="4" borderId="0" xfId="3" applyFont="1" applyFill="1"/>
    <xf numFmtId="0" fontId="27" fillId="4" borderId="0" xfId="3" applyFont="1" applyFill="1"/>
    <xf numFmtId="2" fontId="24" fillId="0" borderId="0" xfId="0" applyNumberFormat="1" applyFont="1" applyAlignment="1">
      <alignment horizontal="center" vertical="top" wrapText="1"/>
    </xf>
    <xf numFmtId="0" fontId="24" fillId="0" borderId="0" xfId="0" applyFont="1" applyAlignment="1">
      <alignment horizontal="center" vertical="top" wrapText="1"/>
    </xf>
    <xf numFmtId="0" fontId="16" fillId="6" borderId="0" xfId="3" applyFont="1" applyFill="1" applyAlignment="1">
      <alignment horizontal="center" vertical="center" wrapText="1"/>
    </xf>
    <xf numFmtId="164" fontId="16" fillId="6" borderId="0" xfId="3" applyNumberFormat="1" applyFont="1" applyFill="1" applyAlignment="1">
      <alignment horizontal="right" vertical="top" wrapText="1"/>
    </xf>
    <xf numFmtId="164" fontId="10" fillId="6" borderId="0" xfId="1" applyNumberFormat="1" applyFont="1" applyFill="1" applyBorder="1" applyAlignment="1">
      <alignment horizontal="right" vertical="top"/>
    </xf>
    <xf numFmtId="49" fontId="16" fillId="0" borderId="0" xfId="3" applyNumberFormat="1" applyFont="1" applyAlignment="1">
      <alignment horizontal="center" vertical="center" wrapText="1"/>
    </xf>
    <xf numFmtId="2" fontId="16" fillId="0" borderId="0" xfId="3" applyNumberFormat="1" applyFont="1" applyAlignment="1">
      <alignment vertical="top"/>
    </xf>
    <xf numFmtId="44" fontId="10" fillId="0" borderId="0" xfId="1" applyFont="1" applyFill="1" applyBorder="1" applyAlignment="1">
      <alignment horizontal="center" vertical="top" wrapText="1"/>
    </xf>
    <xf numFmtId="0" fontId="23" fillId="0" borderId="0" xfId="3" applyFont="1" applyAlignment="1">
      <alignment horizontal="justify" vertical="top"/>
    </xf>
    <xf numFmtId="0" fontId="23" fillId="0" borderId="0" xfId="3" applyFont="1" applyAlignment="1">
      <alignment horizontal="center" vertical="top" wrapText="1"/>
    </xf>
    <xf numFmtId="164" fontId="23" fillId="0" borderId="0" xfId="3" applyNumberFormat="1" applyFont="1" applyAlignment="1">
      <alignment horizontal="right" vertical="top" wrapText="1"/>
    </xf>
    <xf numFmtId="44" fontId="23" fillId="0" borderId="0" xfId="1" applyFont="1" applyFill="1" applyBorder="1" applyAlignment="1">
      <alignment horizontal="center" vertical="top" wrapText="1"/>
    </xf>
    <xf numFmtId="0" fontId="16" fillId="0" borderId="0" xfId="3" applyFont="1" applyAlignment="1">
      <alignment vertical="top" wrapText="1"/>
    </xf>
    <xf numFmtId="0" fontId="29" fillId="0" borderId="0" xfId="3" applyFont="1" applyAlignment="1">
      <alignment horizontal="right" vertical="top" wrapText="1"/>
    </xf>
    <xf numFmtId="0" fontId="16" fillId="0" borderId="0" xfId="3" applyFont="1" applyAlignment="1">
      <alignment horizontal="right" vertical="top" wrapText="1"/>
    </xf>
    <xf numFmtId="164" fontId="16" fillId="0" borderId="0" xfId="3" applyNumberFormat="1" applyFont="1" applyAlignment="1">
      <alignment horizontal="right" vertical="top" wrapText="1"/>
    </xf>
    <xf numFmtId="4" fontId="29" fillId="0" borderId="0" xfId="3" applyNumberFormat="1" applyFont="1" applyAlignment="1">
      <alignment horizontal="right" vertical="top" wrapText="1"/>
    </xf>
    <xf numFmtId="0" fontId="23" fillId="0" borderId="0" xfId="3" applyNumberFormat="1" applyFont="1" applyAlignment="1">
      <alignment horizontal="center" vertical="center" wrapText="1"/>
    </xf>
    <xf numFmtId="2" fontId="23" fillId="0" borderId="0" xfId="3" applyNumberFormat="1" applyFont="1" applyAlignment="1">
      <alignment horizontal="justify" vertical="top"/>
    </xf>
    <xf numFmtId="44" fontId="23" fillId="0" borderId="0" xfId="3" applyNumberFormat="1" applyFont="1" applyAlignment="1">
      <alignment horizontal="justify" vertical="top"/>
    </xf>
    <xf numFmtId="164" fontId="30" fillId="2" borderId="0" xfId="1" applyNumberFormat="1" applyFont="1" applyFill="1" applyBorder="1" applyAlignment="1">
      <alignment horizontal="right" vertical="top" wrapText="1"/>
    </xf>
    <xf numFmtId="164" fontId="30" fillId="2" borderId="0" xfId="3" applyNumberFormat="1" applyFont="1" applyFill="1" applyAlignment="1">
      <alignment horizontal="right" vertical="top" wrapText="1"/>
    </xf>
    <xf numFmtId="164" fontId="25" fillId="2" borderId="0" xfId="3" applyNumberFormat="1" applyFont="1" applyFill="1" applyAlignment="1">
      <alignment horizontal="right" vertical="top" wrapText="1"/>
    </xf>
    <xf numFmtId="0" fontId="10" fillId="6" borderId="0" xfId="3" applyFont="1" applyFill="1" applyAlignment="1">
      <alignment horizontal="center" vertical="center" wrapText="1"/>
    </xf>
    <xf numFmtId="0" fontId="10" fillId="6" borderId="0" xfId="3" applyFont="1" applyFill="1" applyAlignment="1">
      <alignment horizontal="justify" vertical="top"/>
    </xf>
    <xf numFmtId="0" fontId="23" fillId="6" borderId="0" xfId="3" applyFont="1" applyFill="1" applyAlignment="1">
      <alignment horizontal="center" vertical="top" wrapText="1"/>
    </xf>
    <xf numFmtId="164" fontId="23" fillId="6" borderId="0" xfId="3" applyNumberFormat="1" applyFont="1" applyFill="1" applyAlignment="1">
      <alignment horizontal="right" vertical="top" wrapText="1"/>
    </xf>
    <xf numFmtId="44" fontId="23" fillId="6" borderId="0" xfId="1" applyFont="1" applyFill="1" applyAlignment="1">
      <alignment horizontal="center" vertical="top" wrapText="1"/>
    </xf>
    <xf numFmtId="164" fontId="23" fillId="6" borderId="0" xfId="3" applyNumberFormat="1" applyFont="1" applyFill="1" applyAlignment="1">
      <alignment horizontal="left" vertical="top" wrapText="1"/>
    </xf>
    <xf numFmtId="44" fontId="10" fillId="6" borderId="0" xfId="1" applyFont="1" applyFill="1" applyAlignment="1">
      <alignment horizontal="center" vertical="top" wrapText="1"/>
    </xf>
    <xf numFmtId="0" fontId="28" fillId="0" borderId="0" xfId="0" applyFont="1" applyFill="1" applyAlignment="1">
      <alignment horizontal="justify" vertical="top" wrapText="1"/>
    </xf>
    <xf numFmtId="0" fontId="18" fillId="0" borderId="0" xfId="0" applyFont="1" applyFill="1" applyAlignment="1">
      <alignment horizontal="center" vertical="top"/>
    </xf>
    <xf numFmtId="4" fontId="18" fillId="0" borderId="0" xfId="0" applyNumberFormat="1" applyFont="1" applyFill="1" applyAlignment="1">
      <alignment horizontal="right" vertical="top"/>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10" fillId="2" borderId="0" xfId="5" applyFont="1" applyFill="1" applyAlignment="1">
      <alignment horizontal="center" vertical="center" wrapText="1"/>
    </xf>
    <xf numFmtId="0" fontId="25" fillId="2" borderId="0" xfId="5" applyFont="1" applyFill="1" applyAlignment="1">
      <alignment horizontal="center" vertical="center" wrapText="1"/>
    </xf>
    <xf numFmtId="0" fontId="16" fillId="6" borderId="0" xfId="3" applyFont="1" applyFill="1" applyAlignment="1">
      <alignment vertical="top"/>
    </xf>
    <xf numFmtId="0" fontId="7" fillId="0" borderId="0" xfId="3" applyFont="1" applyAlignment="1"/>
    <xf numFmtId="0" fontId="10" fillId="0" borderId="14"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9" fillId="0" borderId="1" xfId="2" applyFont="1" applyFill="1" applyBorder="1" applyAlignment="1">
      <alignment horizontal="center" vertical="top" wrapText="1"/>
    </xf>
    <xf numFmtId="0" fontId="9" fillId="0" borderId="3" xfId="2" applyFont="1" applyFill="1" applyBorder="1" applyAlignment="1">
      <alignment horizontal="center" vertical="top" wrapText="1"/>
    </xf>
    <xf numFmtId="0" fontId="8" fillId="0" borderId="4" xfId="2" applyFont="1" applyFill="1" applyBorder="1" applyAlignment="1">
      <alignment horizontal="center" vertical="top" wrapText="1"/>
    </xf>
    <xf numFmtId="0" fontId="8" fillId="0" borderId="6" xfId="2" applyFont="1" applyFill="1" applyBorder="1" applyAlignment="1">
      <alignment horizontal="center" vertical="top" wrapText="1"/>
    </xf>
    <xf numFmtId="0" fontId="8" fillId="0" borderId="7" xfId="2" applyFont="1" applyFill="1" applyBorder="1" applyAlignment="1">
      <alignment horizontal="center" vertical="top" wrapText="1"/>
    </xf>
    <xf numFmtId="0" fontId="9" fillId="0" borderId="2" xfId="2" applyFont="1" applyBorder="1" applyAlignment="1">
      <alignment horizontal="justify" vertical="center" wrapText="1"/>
    </xf>
    <xf numFmtId="0" fontId="31" fillId="0" borderId="4" xfId="2" applyFont="1" applyFill="1" applyBorder="1" applyAlignment="1">
      <alignment horizontal="center" vertical="center" wrapText="1"/>
    </xf>
    <xf numFmtId="0" fontId="31" fillId="0" borderId="0" xfId="2" applyFont="1" applyFill="1" applyAlignment="1">
      <alignment horizontal="center" vertical="center" wrapText="1"/>
    </xf>
    <xf numFmtId="0" fontId="31" fillId="0" borderId="12" xfId="2" applyFont="1" applyFill="1" applyBorder="1" applyAlignment="1">
      <alignment horizontal="center" vertical="center" wrapText="1"/>
    </xf>
    <xf numFmtId="0" fontId="32" fillId="0" borderId="5" xfId="5" applyFont="1" applyBorder="1" applyAlignment="1">
      <alignment horizontal="center" vertical="center" wrapText="1"/>
    </xf>
    <xf numFmtId="0" fontId="32" fillId="0" borderId="8" xfId="5" applyFont="1" applyBorder="1" applyAlignment="1">
      <alignment horizontal="center"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49" fontId="18" fillId="0" borderId="0" xfId="0" applyNumberFormat="1" applyFont="1" applyFill="1" applyAlignment="1">
      <alignment horizontal="center" vertical="top"/>
    </xf>
    <xf numFmtId="0" fontId="9" fillId="0" borderId="14" xfId="2" applyFont="1" applyFill="1" applyBorder="1" applyAlignment="1">
      <alignment horizontal="center" vertical="top" wrapText="1"/>
    </xf>
    <xf numFmtId="0" fontId="8" fillId="0" borderId="0" xfId="2" applyFont="1" applyFill="1" applyBorder="1" applyAlignment="1">
      <alignment horizontal="center" vertical="top" wrapText="1"/>
    </xf>
    <xf numFmtId="0" fontId="8" fillId="0" borderId="12" xfId="2" applyFont="1" applyFill="1" applyBorder="1" applyAlignment="1">
      <alignment horizontal="center" vertical="top" wrapText="1"/>
    </xf>
    <xf numFmtId="0" fontId="8" fillId="0" borderId="13" xfId="2" applyFont="1" applyFill="1" applyBorder="1" applyAlignment="1">
      <alignment horizontal="center" vertical="top" wrapText="1"/>
    </xf>
    <xf numFmtId="0" fontId="10" fillId="2" borderId="0" xfId="5" applyFont="1" applyFill="1" applyAlignment="1">
      <alignment horizontal="right" vertical="top" wrapText="1"/>
    </xf>
    <xf numFmtId="2" fontId="16" fillId="0" borderId="0" xfId="3" applyNumberFormat="1" applyFont="1" applyAlignment="1">
      <alignment wrapText="1"/>
    </xf>
  </cellXfs>
  <cellStyles count="17">
    <cellStyle name="Millares 2" xfId="7" xr:uid="{00000000-0005-0000-0000-000000000000}"/>
    <cellStyle name="Millares 2 2" xfId="9" xr:uid="{00000000-0005-0000-0000-000001000000}"/>
    <cellStyle name="Millares 2 2 2" xfId="16" xr:uid="{6B033404-A8EF-49BB-A2CD-842736547AD9}"/>
    <cellStyle name="Millares 2 3" xfId="14" xr:uid="{052721FE-D729-4B24-8388-8EC12BF3F284}"/>
    <cellStyle name="Moneda" xfId="1" builtinId="4"/>
    <cellStyle name="Moneda 2" xfId="8" xr:uid="{00000000-0005-0000-0000-000003000000}"/>
    <cellStyle name="Moneda 2 2" xfId="15" xr:uid="{EAAB61D9-2028-4847-B970-BCF6278D22C3}"/>
    <cellStyle name="Moneda 3" xfId="13" xr:uid="{F5C1596D-38D8-4D89-BE10-963B1B154355}"/>
    <cellStyle name="Normal" xfId="0" builtinId="0"/>
    <cellStyle name="Normal 2" xfId="4" xr:uid="{00000000-0005-0000-0000-000005000000}"/>
    <cellStyle name="Normal 2 2" xfId="5" xr:uid="{00000000-0005-0000-0000-000006000000}"/>
    <cellStyle name="Normal 2 3" xfId="12" xr:uid="{6B700661-C9A2-4347-8D93-F5DC837E5C1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66410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6</xdr:row>
      <xdr:rowOff>54717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1096"/>
  <sheetViews>
    <sheetView showGridLines="0" showZeros="0" tabSelected="1" view="pageBreakPreview" topLeftCell="A4" zoomScale="115" zoomScaleNormal="115" zoomScaleSheetLayoutView="115" workbookViewId="0">
      <selection activeCell="F19" sqref="F19"/>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29" customWidth="1"/>
    <col min="7" max="7" width="19.42578125" style="2" customWidth="1"/>
    <col min="8" max="8" width="11.7109375" style="2" bestFit="1" customWidth="1"/>
    <col min="9" max="16384" width="9.140625" style="2"/>
  </cols>
  <sheetData>
    <row r="1" spans="1:7" ht="12.75" customHeight="1">
      <c r="A1" s="4"/>
      <c r="B1" s="5" t="s">
        <v>0</v>
      </c>
      <c r="C1" s="93" t="s">
        <v>814</v>
      </c>
      <c r="D1" s="94"/>
      <c r="E1" s="94"/>
      <c r="F1" s="103"/>
      <c r="G1" s="6"/>
    </row>
    <row r="2" spans="1:7">
      <c r="A2" s="7"/>
      <c r="B2" s="8" t="s">
        <v>1</v>
      </c>
      <c r="C2" s="122" t="s">
        <v>770</v>
      </c>
      <c r="D2" s="123"/>
      <c r="E2" s="123"/>
      <c r="F2" s="124"/>
      <c r="G2" s="9"/>
    </row>
    <row r="3" spans="1:7" ht="13.5" thickBot="1">
      <c r="A3" s="7"/>
      <c r="B3" s="8" t="s">
        <v>2</v>
      </c>
      <c r="C3" s="122"/>
      <c r="D3" s="123"/>
      <c r="E3" s="123"/>
      <c r="F3" s="124"/>
      <c r="G3" s="9"/>
    </row>
    <row r="4" spans="1:7" ht="15.75" customHeight="1">
      <c r="A4" s="7"/>
      <c r="B4" s="121" t="s">
        <v>3</v>
      </c>
      <c r="C4" s="104"/>
      <c r="D4" s="105"/>
      <c r="E4" s="106" t="s">
        <v>14</v>
      </c>
      <c r="F4" s="107"/>
      <c r="G4" s="10"/>
    </row>
    <row r="5" spans="1:7" ht="15.75" customHeight="1">
      <c r="A5" s="7"/>
      <c r="B5" s="95" t="s">
        <v>813</v>
      </c>
      <c r="C5" s="108"/>
      <c r="D5" s="109"/>
      <c r="E5" s="110" t="s">
        <v>15</v>
      </c>
      <c r="F5" s="111"/>
      <c r="G5" s="11"/>
    </row>
    <row r="6" spans="1:7" ht="15.75" customHeight="1">
      <c r="A6" s="7"/>
      <c r="B6" s="95"/>
      <c r="C6" s="108"/>
      <c r="D6" s="109"/>
      <c r="E6" s="110" t="s">
        <v>4</v>
      </c>
      <c r="F6" s="111"/>
      <c r="G6" s="12"/>
    </row>
    <row r="7" spans="1:7" ht="15.75" customHeight="1" thickBot="1">
      <c r="A7" s="7"/>
      <c r="B7" s="96"/>
      <c r="C7" s="112"/>
      <c r="D7" s="113"/>
      <c r="E7" s="114" t="s">
        <v>16</v>
      </c>
      <c r="F7" s="115"/>
      <c r="G7" s="13"/>
    </row>
    <row r="8" spans="1:7" ht="12.75" customHeight="1">
      <c r="A8" s="7"/>
      <c r="B8" s="11" t="s">
        <v>1692</v>
      </c>
      <c r="C8" s="116" t="s">
        <v>5</v>
      </c>
      <c r="D8" s="117"/>
      <c r="E8" s="117"/>
      <c r="F8" s="130"/>
      <c r="G8" s="14" t="s">
        <v>6</v>
      </c>
    </row>
    <row r="9" spans="1:7">
      <c r="A9" s="7"/>
      <c r="B9" s="97"/>
      <c r="C9" s="118"/>
      <c r="D9" s="131"/>
      <c r="E9" s="131"/>
      <c r="F9" s="132"/>
      <c r="G9" s="125" t="s">
        <v>815</v>
      </c>
    </row>
    <row r="10" spans="1:7" ht="15.75" customHeight="1" thickBot="1">
      <c r="A10" s="15"/>
      <c r="B10" s="98"/>
      <c r="C10" s="119"/>
      <c r="D10" s="120"/>
      <c r="E10" s="120"/>
      <c r="F10" s="133"/>
      <c r="G10" s="126"/>
    </row>
    <row r="11" spans="1:7" ht="3" customHeight="1" thickBot="1">
      <c r="A11" s="16"/>
      <c r="B11" s="17"/>
      <c r="C11" s="18"/>
      <c r="D11" s="19"/>
      <c r="E11" s="16"/>
      <c r="F11" s="18"/>
      <c r="G11" s="18"/>
    </row>
    <row r="12" spans="1:7" ht="15.75" customHeight="1" thickBot="1">
      <c r="A12" s="90" t="s">
        <v>19</v>
      </c>
      <c r="B12" s="91"/>
      <c r="C12" s="91"/>
      <c r="D12" s="91"/>
      <c r="E12" s="91"/>
      <c r="F12" s="91"/>
      <c r="G12" s="92"/>
    </row>
    <row r="13" spans="1:7" ht="3" customHeight="1">
      <c r="A13" s="20"/>
      <c r="B13" s="21"/>
      <c r="C13" s="21"/>
      <c r="F13" s="2"/>
    </row>
    <row r="14" spans="1:7" s="128" customFormat="1" ht="24">
      <c r="A14" s="127" t="s">
        <v>7</v>
      </c>
      <c r="B14" s="22" t="s">
        <v>8</v>
      </c>
      <c r="C14" s="127" t="s">
        <v>9</v>
      </c>
      <c r="D14" s="127" t="s">
        <v>10</v>
      </c>
      <c r="E14" s="22" t="s">
        <v>11</v>
      </c>
      <c r="F14" s="22" t="s">
        <v>12</v>
      </c>
      <c r="G14" s="22" t="s">
        <v>13</v>
      </c>
    </row>
    <row r="15" spans="1:7" ht="6" customHeight="1">
      <c r="A15" s="102"/>
      <c r="B15" s="102"/>
      <c r="C15" s="102"/>
      <c r="D15" s="102"/>
      <c r="E15" s="102"/>
      <c r="F15" s="102"/>
      <c r="G15" s="102"/>
    </row>
    <row r="16" spans="1:7">
      <c r="A16" s="80" t="s">
        <v>24</v>
      </c>
      <c r="B16" s="81" t="s">
        <v>25</v>
      </c>
      <c r="C16" s="82"/>
      <c r="D16" s="83"/>
      <c r="E16" s="84"/>
      <c r="F16" s="85"/>
      <c r="G16" s="86">
        <f>ROUND(SUM(G17,G22,G89,G94,G98,G119,G142,G153,G155,G163,G200,G215,G245,G271,G276,G289,G385,G394,G477,G337),2)</f>
        <v>0</v>
      </c>
    </row>
    <row r="17" spans="1:7" s="25" customFormat="1">
      <c r="A17" s="23" t="s">
        <v>27</v>
      </c>
      <c r="B17" s="44" t="s">
        <v>43</v>
      </c>
      <c r="C17" s="45"/>
      <c r="D17" s="46"/>
      <c r="E17" s="46"/>
      <c r="F17" s="46"/>
      <c r="G17" s="24">
        <f>ROUND(SUM(G18:G21),2)</f>
        <v>0</v>
      </c>
    </row>
    <row r="18" spans="1:7" s="25" customFormat="1" ht="22.5">
      <c r="A18" s="129" t="s">
        <v>816</v>
      </c>
      <c r="B18" s="87" t="s">
        <v>157</v>
      </c>
      <c r="C18" s="88" t="s">
        <v>26</v>
      </c>
      <c r="D18" s="89">
        <v>1957.24</v>
      </c>
      <c r="E18" s="26"/>
      <c r="F18" s="37"/>
      <c r="G18" s="28"/>
    </row>
    <row r="19" spans="1:7" s="25" customFormat="1" ht="45">
      <c r="A19" s="129" t="s">
        <v>817</v>
      </c>
      <c r="B19" s="87" t="s">
        <v>158</v>
      </c>
      <c r="C19" s="88" t="s">
        <v>44</v>
      </c>
      <c r="D19" s="89">
        <v>5</v>
      </c>
      <c r="E19" s="26"/>
      <c r="F19" s="37"/>
      <c r="G19" s="28"/>
    </row>
    <row r="20" spans="1:7" s="25" customFormat="1" ht="33.75">
      <c r="A20" s="129" t="s">
        <v>818</v>
      </c>
      <c r="B20" s="87" t="s">
        <v>20</v>
      </c>
      <c r="C20" s="88" t="s">
        <v>17</v>
      </c>
      <c r="D20" s="89">
        <v>293.58999999999997</v>
      </c>
      <c r="E20" s="26"/>
      <c r="F20" s="37"/>
      <c r="G20" s="28"/>
    </row>
    <row r="21" spans="1:7" s="25" customFormat="1" ht="33.75">
      <c r="A21" s="129" t="s">
        <v>819</v>
      </c>
      <c r="B21" s="87" t="s">
        <v>21</v>
      </c>
      <c r="C21" s="88" t="s">
        <v>18</v>
      </c>
      <c r="D21" s="89">
        <v>5578.21</v>
      </c>
      <c r="E21" s="26"/>
      <c r="F21" s="37"/>
      <c r="G21" s="28"/>
    </row>
    <row r="22" spans="1:7" s="25" customFormat="1">
      <c r="A22" s="23" t="s">
        <v>125</v>
      </c>
      <c r="B22" s="38" t="s">
        <v>29</v>
      </c>
      <c r="C22" s="38"/>
      <c r="D22" s="38"/>
      <c r="E22" s="38"/>
      <c r="F22" s="38"/>
      <c r="G22" s="24">
        <f>ROUND(SUM(G23,G31,G51,G68,G78,G83,G73),2)</f>
        <v>0</v>
      </c>
    </row>
    <row r="23" spans="1:7" s="25" customFormat="1">
      <c r="A23" s="34" t="s">
        <v>159</v>
      </c>
      <c r="B23" s="35" t="s">
        <v>30</v>
      </c>
      <c r="C23" s="31"/>
      <c r="D23" s="32"/>
      <c r="E23" s="36"/>
      <c r="F23" s="33"/>
      <c r="G23" s="36">
        <f>ROUND(SUM(G24:G30),2)</f>
        <v>0</v>
      </c>
    </row>
    <row r="24" spans="1:7" s="25" customFormat="1" ht="33.75">
      <c r="A24" s="129" t="s">
        <v>820</v>
      </c>
      <c r="B24" s="87" t="s">
        <v>31</v>
      </c>
      <c r="C24" s="88" t="s">
        <v>26</v>
      </c>
      <c r="D24" s="89">
        <v>223.86</v>
      </c>
      <c r="E24" s="26"/>
      <c r="F24" s="27"/>
      <c r="G24" s="28"/>
    </row>
    <row r="25" spans="1:7" s="25" customFormat="1" ht="45">
      <c r="A25" s="129" t="s">
        <v>821</v>
      </c>
      <c r="B25" s="87" t="s">
        <v>22</v>
      </c>
      <c r="C25" s="88" t="s">
        <v>17</v>
      </c>
      <c r="D25" s="89">
        <v>266.87</v>
      </c>
      <c r="E25" s="26"/>
      <c r="F25" s="27"/>
      <c r="G25" s="28"/>
    </row>
    <row r="26" spans="1:7" s="25" customFormat="1" ht="45">
      <c r="A26" s="129" t="s">
        <v>822</v>
      </c>
      <c r="B26" s="87" t="s">
        <v>32</v>
      </c>
      <c r="C26" s="88" t="s">
        <v>17</v>
      </c>
      <c r="D26" s="89">
        <v>16.87</v>
      </c>
      <c r="E26" s="26"/>
      <c r="F26" s="27"/>
      <c r="G26" s="28"/>
    </row>
    <row r="27" spans="1:7" s="25" customFormat="1" ht="45">
      <c r="A27" s="129" t="s">
        <v>823</v>
      </c>
      <c r="B27" s="87" t="s">
        <v>33</v>
      </c>
      <c r="C27" s="88" t="s">
        <v>17</v>
      </c>
      <c r="D27" s="89">
        <v>61.11</v>
      </c>
      <c r="E27" s="26"/>
      <c r="F27" s="27"/>
      <c r="G27" s="28"/>
    </row>
    <row r="28" spans="1:7" s="25" customFormat="1" ht="56.25">
      <c r="A28" s="129" t="s">
        <v>824</v>
      </c>
      <c r="B28" s="87" t="s">
        <v>34</v>
      </c>
      <c r="C28" s="88" t="s">
        <v>17</v>
      </c>
      <c r="D28" s="89">
        <v>91.66</v>
      </c>
      <c r="E28" s="26"/>
      <c r="F28" s="27"/>
      <c r="G28" s="28"/>
    </row>
    <row r="29" spans="1:7" s="25" customFormat="1" ht="33.75">
      <c r="A29" s="129" t="s">
        <v>825</v>
      </c>
      <c r="B29" s="87" t="s">
        <v>20</v>
      </c>
      <c r="C29" s="88" t="s">
        <v>17</v>
      </c>
      <c r="D29" s="89">
        <v>222.63</v>
      </c>
      <c r="E29" s="26"/>
      <c r="F29" s="40"/>
      <c r="G29" s="28"/>
    </row>
    <row r="30" spans="1:7" s="25" customFormat="1" ht="33.75">
      <c r="A30" s="129" t="s">
        <v>826</v>
      </c>
      <c r="B30" s="87" t="s">
        <v>21</v>
      </c>
      <c r="C30" s="88" t="s">
        <v>18</v>
      </c>
      <c r="D30" s="89">
        <v>4229.97</v>
      </c>
      <c r="E30" s="26"/>
      <c r="F30" s="27"/>
      <c r="G30" s="28"/>
    </row>
    <row r="31" spans="1:7" s="25" customFormat="1">
      <c r="A31" s="34" t="s">
        <v>160</v>
      </c>
      <c r="B31" s="35" t="s">
        <v>28</v>
      </c>
      <c r="C31" s="31"/>
      <c r="D31" s="32"/>
      <c r="E31" s="36"/>
      <c r="F31" s="33"/>
      <c r="G31" s="36">
        <f>ROUND(SUM(G32:G50),2)</f>
        <v>0</v>
      </c>
    </row>
    <row r="32" spans="1:7" s="30" customFormat="1" ht="67.5">
      <c r="A32" s="129" t="s">
        <v>827</v>
      </c>
      <c r="B32" s="87" t="s">
        <v>35</v>
      </c>
      <c r="C32" s="88" t="s">
        <v>17</v>
      </c>
      <c r="D32" s="89">
        <v>81.13</v>
      </c>
      <c r="E32" s="26"/>
      <c r="F32" s="27"/>
      <c r="G32" s="28"/>
    </row>
    <row r="33" spans="1:7" s="25" customFormat="1" ht="33.75">
      <c r="A33" s="129" t="s">
        <v>828</v>
      </c>
      <c r="B33" s="87" t="s">
        <v>36</v>
      </c>
      <c r="C33" s="88" t="s">
        <v>26</v>
      </c>
      <c r="D33" s="89">
        <v>63.94</v>
      </c>
      <c r="E33" s="26"/>
      <c r="F33" s="27"/>
      <c r="G33" s="28"/>
    </row>
    <row r="34" spans="1:7" s="25" customFormat="1" ht="33.75">
      <c r="A34" s="129" t="s">
        <v>829</v>
      </c>
      <c r="B34" s="87" t="s">
        <v>170</v>
      </c>
      <c r="C34" s="88" t="s">
        <v>26</v>
      </c>
      <c r="D34" s="89">
        <v>224.68</v>
      </c>
      <c r="E34" s="26"/>
      <c r="F34" s="27"/>
      <c r="G34" s="28"/>
    </row>
    <row r="35" spans="1:7" s="25" customFormat="1" ht="33.75">
      <c r="A35" s="129" t="s">
        <v>830</v>
      </c>
      <c r="B35" s="87" t="s">
        <v>167</v>
      </c>
      <c r="C35" s="88" t="s">
        <v>26</v>
      </c>
      <c r="D35" s="89">
        <v>35.56</v>
      </c>
      <c r="E35" s="26"/>
      <c r="F35" s="27"/>
      <c r="G35" s="28"/>
    </row>
    <row r="36" spans="1:7" s="25" customFormat="1" ht="33.75">
      <c r="A36" s="129" t="s">
        <v>831</v>
      </c>
      <c r="B36" s="87" t="s">
        <v>37</v>
      </c>
      <c r="C36" s="88" t="s">
        <v>38</v>
      </c>
      <c r="D36" s="89">
        <v>8103.12</v>
      </c>
      <c r="E36" s="26"/>
      <c r="F36" s="27"/>
      <c r="G36" s="28"/>
    </row>
    <row r="37" spans="1:7" s="30" customFormat="1" ht="22.5">
      <c r="A37" s="129" t="s">
        <v>832</v>
      </c>
      <c r="B37" s="87" t="s">
        <v>177</v>
      </c>
      <c r="C37" s="88" t="s">
        <v>17</v>
      </c>
      <c r="D37" s="89">
        <v>1.67</v>
      </c>
      <c r="E37" s="26"/>
      <c r="F37" s="27"/>
      <c r="G37" s="28"/>
    </row>
    <row r="38" spans="1:7" s="30" customFormat="1" ht="22.5">
      <c r="A38" s="129" t="s">
        <v>833</v>
      </c>
      <c r="B38" s="87" t="s">
        <v>106</v>
      </c>
      <c r="C38" s="88" t="s">
        <v>17</v>
      </c>
      <c r="D38" s="89">
        <v>1.24</v>
      </c>
      <c r="E38" s="26"/>
      <c r="F38" s="27"/>
      <c r="G38" s="28"/>
    </row>
    <row r="39" spans="1:7" s="30" customFormat="1" ht="22.5">
      <c r="A39" s="129" t="s">
        <v>834</v>
      </c>
      <c r="B39" s="87" t="s">
        <v>123</v>
      </c>
      <c r="C39" s="88" t="s">
        <v>17</v>
      </c>
      <c r="D39" s="89">
        <v>0.82</v>
      </c>
      <c r="E39" s="26"/>
      <c r="F39" s="27"/>
      <c r="G39" s="28"/>
    </row>
    <row r="40" spans="1:7" s="25" customFormat="1" ht="33.75">
      <c r="A40" s="129" t="s">
        <v>835</v>
      </c>
      <c r="B40" s="87" t="s">
        <v>173</v>
      </c>
      <c r="C40" s="88" t="s">
        <v>17</v>
      </c>
      <c r="D40" s="89">
        <v>5.17</v>
      </c>
      <c r="E40" s="26"/>
      <c r="F40" s="37"/>
      <c r="G40" s="28"/>
    </row>
    <row r="41" spans="1:7" s="25" customFormat="1" ht="33.75">
      <c r="A41" s="129" t="s">
        <v>836</v>
      </c>
      <c r="B41" s="87" t="s">
        <v>174</v>
      </c>
      <c r="C41" s="88" t="s">
        <v>17</v>
      </c>
      <c r="D41" s="89">
        <v>5.17</v>
      </c>
      <c r="E41" s="26"/>
      <c r="F41" s="37"/>
      <c r="G41" s="28"/>
    </row>
    <row r="42" spans="1:7" s="25" customFormat="1" ht="33.75">
      <c r="A42" s="129" t="s">
        <v>837</v>
      </c>
      <c r="B42" s="87" t="s">
        <v>175</v>
      </c>
      <c r="C42" s="88" t="s">
        <v>17</v>
      </c>
      <c r="D42" s="89">
        <v>5.17</v>
      </c>
      <c r="E42" s="26"/>
      <c r="F42" s="37"/>
      <c r="G42" s="28"/>
    </row>
    <row r="43" spans="1:7" s="25" customFormat="1" ht="33.75">
      <c r="A43" s="129" t="s">
        <v>838</v>
      </c>
      <c r="B43" s="87" t="s">
        <v>176</v>
      </c>
      <c r="C43" s="88" t="s">
        <v>17</v>
      </c>
      <c r="D43" s="89">
        <v>5.17</v>
      </c>
      <c r="E43" s="26"/>
      <c r="F43" s="37"/>
      <c r="G43" s="28"/>
    </row>
    <row r="44" spans="1:7" s="25" customFormat="1" ht="33.75">
      <c r="A44" s="129" t="s">
        <v>839</v>
      </c>
      <c r="B44" s="87" t="s">
        <v>171</v>
      </c>
      <c r="C44" s="88" t="s">
        <v>17</v>
      </c>
      <c r="D44" s="89">
        <v>6.5</v>
      </c>
      <c r="E44" s="26"/>
      <c r="F44" s="37"/>
      <c r="G44" s="28"/>
    </row>
    <row r="45" spans="1:7" s="25" customFormat="1" ht="33.75">
      <c r="A45" s="129" t="s">
        <v>840</v>
      </c>
      <c r="B45" s="87" t="s">
        <v>172</v>
      </c>
      <c r="C45" s="88" t="s">
        <v>17</v>
      </c>
      <c r="D45" s="89">
        <v>6.5</v>
      </c>
      <c r="E45" s="26"/>
      <c r="F45" s="37"/>
      <c r="G45" s="28"/>
    </row>
    <row r="46" spans="1:7" s="25" customFormat="1" ht="33.75">
      <c r="A46" s="129" t="s">
        <v>841</v>
      </c>
      <c r="B46" s="87" t="s">
        <v>778</v>
      </c>
      <c r="C46" s="88" t="s">
        <v>17</v>
      </c>
      <c r="D46" s="89">
        <v>6.5</v>
      </c>
      <c r="E46" s="26"/>
      <c r="F46" s="37"/>
      <c r="G46" s="28"/>
    </row>
    <row r="47" spans="1:7" s="25" customFormat="1" ht="33.75">
      <c r="A47" s="129" t="s">
        <v>842</v>
      </c>
      <c r="B47" s="87" t="s">
        <v>777</v>
      </c>
      <c r="C47" s="88" t="s">
        <v>17</v>
      </c>
      <c r="D47" s="89">
        <v>6.5</v>
      </c>
      <c r="E47" s="26"/>
      <c r="F47" s="37"/>
      <c r="G47" s="28"/>
    </row>
    <row r="48" spans="1:7" s="25" customFormat="1" ht="56.25">
      <c r="A48" s="129" t="s">
        <v>843</v>
      </c>
      <c r="B48" s="87" t="s">
        <v>166</v>
      </c>
      <c r="C48" s="88" t="s">
        <v>44</v>
      </c>
      <c r="D48" s="89">
        <v>112</v>
      </c>
      <c r="E48" s="26"/>
      <c r="F48" s="37"/>
      <c r="G48" s="48"/>
    </row>
    <row r="49" spans="1:7" s="25" customFormat="1" ht="33.75">
      <c r="A49" s="129" t="s">
        <v>844</v>
      </c>
      <c r="B49" s="87" t="s">
        <v>165</v>
      </c>
      <c r="C49" s="88" t="s">
        <v>44</v>
      </c>
      <c r="D49" s="89">
        <v>14</v>
      </c>
      <c r="E49" s="26"/>
      <c r="F49" s="37"/>
      <c r="G49" s="48"/>
    </row>
    <row r="50" spans="1:7" s="25" customFormat="1" ht="22.5">
      <c r="A50" s="129" t="s">
        <v>845</v>
      </c>
      <c r="B50" s="87" t="s">
        <v>122</v>
      </c>
      <c r="C50" s="88" t="s">
        <v>17</v>
      </c>
      <c r="D50" s="89">
        <v>0.19</v>
      </c>
      <c r="E50" s="26"/>
      <c r="F50" s="37"/>
      <c r="G50" s="48"/>
    </row>
    <row r="51" spans="1:7" s="25" customFormat="1">
      <c r="A51" s="34" t="s">
        <v>161</v>
      </c>
      <c r="B51" s="35" t="s">
        <v>179</v>
      </c>
      <c r="C51" s="31"/>
      <c r="D51" s="32"/>
      <c r="E51" s="36"/>
      <c r="F51" s="33"/>
      <c r="G51" s="36">
        <f>ROUND(SUM(G52:G67),2)</f>
        <v>0</v>
      </c>
    </row>
    <row r="52" spans="1:7" s="25" customFormat="1" ht="33.75">
      <c r="A52" s="129" t="s">
        <v>846</v>
      </c>
      <c r="B52" s="87" t="s">
        <v>31</v>
      </c>
      <c r="C52" s="88" t="s">
        <v>26</v>
      </c>
      <c r="D52" s="89">
        <v>362.04</v>
      </c>
      <c r="E52" s="26"/>
      <c r="F52" s="27"/>
      <c r="G52" s="28"/>
    </row>
    <row r="53" spans="1:7" s="25" customFormat="1" ht="45">
      <c r="A53" s="129" t="s">
        <v>847</v>
      </c>
      <c r="B53" s="87" t="s">
        <v>22</v>
      </c>
      <c r="C53" s="88" t="s">
        <v>17</v>
      </c>
      <c r="D53" s="89">
        <v>144.82</v>
      </c>
      <c r="E53" s="26"/>
      <c r="F53" s="27"/>
      <c r="G53" s="28"/>
    </row>
    <row r="54" spans="1:7" s="25" customFormat="1" ht="45">
      <c r="A54" s="129" t="s">
        <v>848</v>
      </c>
      <c r="B54" s="87" t="s">
        <v>39</v>
      </c>
      <c r="C54" s="88" t="s">
        <v>26</v>
      </c>
      <c r="D54" s="89">
        <v>362.04</v>
      </c>
      <c r="E54" s="26"/>
      <c r="F54" s="27"/>
      <c r="G54" s="28"/>
    </row>
    <row r="55" spans="1:7" s="25" customFormat="1" ht="56.25">
      <c r="A55" s="129" t="s">
        <v>849</v>
      </c>
      <c r="B55" s="87" t="s">
        <v>34</v>
      </c>
      <c r="C55" s="88" t="s">
        <v>17</v>
      </c>
      <c r="D55" s="89">
        <v>144.82</v>
      </c>
      <c r="E55" s="26"/>
      <c r="F55" s="27"/>
      <c r="G55" s="28"/>
    </row>
    <row r="56" spans="1:7" s="25" customFormat="1" ht="45">
      <c r="A56" s="129" t="s">
        <v>850</v>
      </c>
      <c r="B56" s="87" t="s">
        <v>771</v>
      </c>
      <c r="C56" s="88" t="s">
        <v>17</v>
      </c>
      <c r="D56" s="89">
        <v>72.41</v>
      </c>
      <c r="E56" s="26"/>
      <c r="F56" s="27"/>
      <c r="G56" s="28"/>
    </row>
    <row r="57" spans="1:7" s="25" customFormat="1" ht="33.75">
      <c r="A57" s="129" t="s">
        <v>851</v>
      </c>
      <c r="B57" s="87" t="s">
        <v>130</v>
      </c>
      <c r="C57" s="88" t="s">
        <v>26</v>
      </c>
      <c r="D57" s="89">
        <v>352.66</v>
      </c>
      <c r="E57" s="26"/>
      <c r="F57" s="37"/>
      <c r="G57" s="28"/>
    </row>
    <row r="58" spans="1:7" s="25" customFormat="1" ht="33.75">
      <c r="A58" s="129" t="s">
        <v>852</v>
      </c>
      <c r="B58" s="87" t="s">
        <v>178</v>
      </c>
      <c r="C58" s="88" t="s">
        <v>26</v>
      </c>
      <c r="D58" s="89">
        <v>12.97</v>
      </c>
      <c r="E58" s="26"/>
      <c r="F58" s="37"/>
      <c r="G58" s="28"/>
    </row>
    <row r="59" spans="1:7" s="25" customFormat="1" ht="56.25">
      <c r="A59" s="129" t="s">
        <v>853</v>
      </c>
      <c r="B59" s="87" t="s">
        <v>707</v>
      </c>
      <c r="C59" s="88" t="s">
        <v>26</v>
      </c>
      <c r="D59" s="89">
        <v>173.53</v>
      </c>
      <c r="E59" s="26"/>
      <c r="F59" s="27"/>
      <c r="G59" s="28"/>
    </row>
    <row r="60" spans="1:7" s="25" customFormat="1" ht="45">
      <c r="A60" s="129" t="s">
        <v>854</v>
      </c>
      <c r="B60" s="87" t="s">
        <v>708</v>
      </c>
      <c r="C60" s="88" t="s">
        <v>26</v>
      </c>
      <c r="D60" s="89">
        <v>53.38</v>
      </c>
      <c r="E60" s="26"/>
      <c r="F60" s="27"/>
      <c r="G60" s="28"/>
    </row>
    <row r="61" spans="1:7" s="25" customFormat="1" ht="22.5">
      <c r="A61" s="129" t="s">
        <v>855</v>
      </c>
      <c r="B61" s="87" t="s">
        <v>134</v>
      </c>
      <c r="C61" s="88" t="s">
        <v>40</v>
      </c>
      <c r="D61" s="89">
        <v>306.89999999999998</v>
      </c>
      <c r="E61" s="26"/>
      <c r="F61" s="27"/>
      <c r="G61" s="28"/>
    </row>
    <row r="62" spans="1:7" s="25" customFormat="1" ht="33.75">
      <c r="A62" s="129" t="s">
        <v>856</v>
      </c>
      <c r="B62" s="87" t="s">
        <v>772</v>
      </c>
      <c r="C62" s="88" t="s">
        <v>40</v>
      </c>
      <c r="D62" s="89">
        <v>26</v>
      </c>
      <c r="E62" s="26"/>
      <c r="F62" s="27"/>
      <c r="G62" s="28"/>
    </row>
    <row r="63" spans="1:7" s="25" customFormat="1" ht="67.5">
      <c r="A63" s="129" t="s">
        <v>857</v>
      </c>
      <c r="B63" s="87" t="s">
        <v>773</v>
      </c>
      <c r="C63" s="88" t="s">
        <v>44</v>
      </c>
      <c r="D63" s="89">
        <v>175</v>
      </c>
      <c r="E63" s="26"/>
      <c r="F63" s="27"/>
      <c r="G63" s="28"/>
    </row>
    <row r="64" spans="1:7" s="25" customFormat="1" ht="45">
      <c r="A64" s="129" t="s">
        <v>858</v>
      </c>
      <c r="B64" s="87" t="s">
        <v>774</v>
      </c>
      <c r="C64" s="88" t="s">
        <v>40</v>
      </c>
      <c r="D64" s="89">
        <v>190.29</v>
      </c>
      <c r="E64" s="26"/>
      <c r="F64" s="27"/>
      <c r="G64" s="28"/>
    </row>
    <row r="65" spans="1:7" s="25" customFormat="1" ht="45">
      <c r="A65" s="129" t="s">
        <v>859</v>
      </c>
      <c r="B65" s="87" t="s">
        <v>775</v>
      </c>
      <c r="C65" s="88" t="s">
        <v>40</v>
      </c>
      <c r="D65" s="89">
        <v>116.61</v>
      </c>
      <c r="E65" s="26"/>
      <c r="F65" s="27"/>
      <c r="G65" s="28"/>
    </row>
    <row r="66" spans="1:7" s="25" customFormat="1" ht="33.75">
      <c r="A66" s="129" t="s">
        <v>860</v>
      </c>
      <c r="B66" s="87" t="s">
        <v>20</v>
      </c>
      <c r="C66" s="88" t="s">
        <v>17</v>
      </c>
      <c r="D66" s="89">
        <v>144.82</v>
      </c>
      <c r="E66" s="26"/>
      <c r="F66" s="40"/>
      <c r="G66" s="28"/>
    </row>
    <row r="67" spans="1:7" s="25" customFormat="1" ht="33.75">
      <c r="A67" s="129" t="s">
        <v>861</v>
      </c>
      <c r="B67" s="87" t="s">
        <v>21</v>
      </c>
      <c r="C67" s="88" t="s">
        <v>18</v>
      </c>
      <c r="D67" s="89">
        <v>2751.58</v>
      </c>
      <c r="E67" s="26"/>
      <c r="F67" s="27"/>
      <c r="G67" s="28"/>
    </row>
    <row r="68" spans="1:7" s="25" customFormat="1">
      <c r="A68" s="34" t="s">
        <v>162</v>
      </c>
      <c r="B68" s="35" t="s">
        <v>111</v>
      </c>
      <c r="C68" s="31"/>
      <c r="D68" s="32"/>
      <c r="E68" s="36"/>
      <c r="F68" s="33"/>
      <c r="G68" s="36">
        <f>ROUND(SUM(G69:G72),2)</f>
        <v>0</v>
      </c>
    </row>
    <row r="69" spans="1:7" s="25" customFormat="1" ht="33.75">
      <c r="A69" s="129" t="s">
        <v>862</v>
      </c>
      <c r="B69" s="87" t="s">
        <v>37</v>
      </c>
      <c r="C69" s="88" t="s">
        <v>38</v>
      </c>
      <c r="D69" s="89">
        <v>6062.56</v>
      </c>
      <c r="E69" s="26"/>
      <c r="F69" s="27"/>
      <c r="G69" s="28"/>
    </row>
    <row r="70" spans="1:7" s="25" customFormat="1" ht="45">
      <c r="A70" s="129" t="s">
        <v>863</v>
      </c>
      <c r="B70" s="87" t="s">
        <v>168</v>
      </c>
      <c r="C70" s="88" t="s">
        <v>26</v>
      </c>
      <c r="D70" s="89">
        <v>139.62</v>
      </c>
      <c r="E70" s="26"/>
      <c r="F70" s="27"/>
      <c r="G70" s="28"/>
    </row>
    <row r="71" spans="1:7" s="25" customFormat="1" ht="33.75">
      <c r="A71" s="129" t="s">
        <v>864</v>
      </c>
      <c r="B71" s="87" t="s">
        <v>180</v>
      </c>
      <c r="C71" s="88" t="s">
        <v>17</v>
      </c>
      <c r="D71" s="89">
        <v>7.85</v>
      </c>
      <c r="E71" s="26"/>
      <c r="F71" s="37"/>
      <c r="G71" s="28"/>
    </row>
    <row r="72" spans="1:7" s="25" customFormat="1" ht="33.75">
      <c r="A72" s="129" t="s">
        <v>865</v>
      </c>
      <c r="B72" s="87" t="s">
        <v>181</v>
      </c>
      <c r="C72" s="88" t="s">
        <v>17</v>
      </c>
      <c r="D72" s="89">
        <v>7.85</v>
      </c>
      <c r="E72" s="26"/>
      <c r="F72" s="37"/>
      <c r="G72" s="28"/>
    </row>
    <row r="73" spans="1:7" s="25" customFormat="1">
      <c r="A73" s="34" t="s">
        <v>163</v>
      </c>
      <c r="B73" s="35" t="s">
        <v>507</v>
      </c>
      <c r="C73" s="31"/>
      <c r="D73" s="32"/>
      <c r="E73" s="36"/>
      <c r="F73" s="33"/>
      <c r="G73" s="36">
        <f>ROUND(SUM(G74:G77),2)</f>
        <v>0</v>
      </c>
    </row>
    <row r="74" spans="1:7" s="25" customFormat="1" ht="33.75">
      <c r="A74" s="129" t="s">
        <v>866</v>
      </c>
      <c r="B74" s="87" t="s">
        <v>506</v>
      </c>
      <c r="C74" s="88" t="s">
        <v>38</v>
      </c>
      <c r="D74" s="89">
        <v>43.61</v>
      </c>
      <c r="E74" s="26"/>
      <c r="F74" s="37"/>
      <c r="G74" s="28"/>
    </row>
    <row r="75" spans="1:7" s="25" customFormat="1" ht="33.75">
      <c r="A75" s="129" t="s">
        <v>867</v>
      </c>
      <c r="B75" s="87" t="s">
        <v>505</v>
      </c>
      <c r="C75" s="88" t="s">
        <v>38</v>
      </c>
      <c r="D75" s="89">
        <v>4.75</v>
      </c>
      <c r="E75" s="26"/>
      <c r="F75" s="37"/>
      <c r="G75" s="28"/>
    </row>
    <row r="76" spans="1:7" s="30" customFormat="1" ht="45">
      <c r="A76" s="129" t="s">
        <v>868</v>
      </c>
      <c r="B76" s="87" t="s">
        <v>504</v>
      </c>
      <c r="C76" s="88" t="s">
        <v>38</v>
      </c>
      <c r="D76" s="89">
        <v>1549.88</v>
      </c>
      <c r="E76" s="26"/>
      <c r="F76" s="37"/>
      <c r="G76" s="28"/>
    </row>
    <row r="77" spans="1:7" s="30" customFormat="1" ht="33.75">
      <c r="A77" s="129" t="s">
        <v>869</v>
      </c>
      <c r="B77" s="87" t="s">
        <v>503</v>
      </c>
      <c r="C77" s="88" t="s">
        <v>38</v>
      </c>
      <c r="D77" s="89">
        <v>1598.24</v>
      </c>
      <c r="E77" s="26"/>
      <c r="F77" s="37"/>
      <c r="G77" s="28"/>
    </row>
    <row r="78" spans="1:7" s="25" customFormat="1">
      <c r="A78" s="34" t="s">
        <v>164</v>
      </c>
      <c r="B78" s="35" t="s">
        <v>112</v>
      </c>
      <c r="C78" s="31"/>
      <c r="D78" s="32"/>
      <c r="E78" s="36"/>
      <c r="F78" s="33"/>
      <c r="G78" s="36">
        <f>ROUND(SUM(G79:G82),2)</f>
        <v>0</v>
      </c>
    </row>
    <row r="79" spans="1:7" s="25" customFormat="1" ht="33.75">
      <c r="A79" s="129" t="s">
        <v>870</v>
      </c>
      <c r="B79" s="87" t="s">
        <v>37</v>
      </c>
      <c r="C79" s="88" t="s">
        <v>38</v>
      </c>
      <c r="D79" s="89">
        <v>4695.01</v>
      </c>
      <c r="E79" s="26"/>
      <c r="F79" s="27"/>
      <c r="G79" s="28"/>
    </row>
    <row r="80" spans="1:7" s="25" customFormat="1" ht="33.75">
      <c r="A80" s="129" t="s">
        <v>871</v>
      </c>
      <c r="B80" s="87" t="s">
        <v>169</v>
      </c>
      <c r="C80" s="88" t="s">
        <v>26</v>
      </c>
      <c r="D80" s="89">
        <v>265.74</v>
      </c>
      <c r="E80" s="26"/>
      <c r="F80" s="27"/>
      <c r="G80" s="28"/>
    </row>
    <row r="81" spans="1:7" s="25" customFormat="1" ht="45">
      <c r="A81" s="129" t="s">
        <v>872</v>
      </c>
      <c r="B81" s="87" t="s">
        <v>182</v>
      </c>
      <c r="C81" s="88" t="s">
        <v>17</v>
      </c>
      <c r="D81" s="89">
        <v>13.99</v>
      </c>
      <c r="E81" s="26"/>
      <c r="F81" s="37"/>
      <c r="G81" s="28"/>
    </row>
    <row r="82" spans="1:7" s="25" customFormat="1" ht="45">
      <c r="A82" s="129" t="s">
        <v>873</v>
      </c>
      <c r="B82" s="87" t="s">
        <v>183</v>
      </c>
      <c r="C82" s="88" t="s">
        <v>17</v>
      </c>
      <c r="D82" s="89">
        <v>13.99</v>
      </c>
      <c r="E82" s="26"/>
      <c r="F82" s="37"/>
      <c r="G82" s="28"/>
    </row>
    <row r="83" spans="1:7" s="25" customFormat="1">
      <c r="A83" s="34" t="s">
        <v>508</v>
      </c>
      <c r="B83" s="35" t="s">
        <v>113</v>
      </c>
      <c r="C83" s="31"/>
      <c r="D83" s="32"/>
      <c r="E83" s="36"/>
      <c r="F83" s="33"/>
      <c r="G83" s="36">
        <f>ROUND(SUM(G84:G88),2)</f>
        <v>0</v>
      </c>
    </row>
    <row r="84" spans="1:7" s="25" customFormat="1" ht="33.75">
      <c r="A84" s="129" t="s">
        <v>874</v>
      </c>
      <c r="B84" s="87" t="s">
        <v>37</v>
      </c>
      <c r="C84" s="88" t="s">
        <v>38</v>
      </c>
      <c r="D84" s="89">
        <v>6975.2</v>
      </c>
      <c r="E84" s="26"/>
      <c r="F84" s="27"/>
      <c r="G84" s="28"/>
    </row>
    <row r="85" spans="1:7" s="25" customFormat="1" ht="33.75">
      <c r="A85" s="129" t="s">
        <v>875</v>
      </c>
      <c r="B85" s="87" t="s">
        <v>185</v>
      </c>
      <c r="C85" s="88" t="s">
        <v>26</v>
      </c>
      <c r="D85" s="89">
        <v>37.17</v>
      </c>
      <c r="E85" s="26"/>
      <c r="F85" s="37"/>
      <c r="G85" s="28"/>
    </row>
    <row r="86" spans="1:7" s="25" customFormat="1" ht="33.75">
      <c r="A86" s="129" t="s">
        <v>876</v>
      </c>
      <c r="B86" s="87" t="s">
        <v>184</v>
      </c>
      <c r="C86" s="88" t="s">
        <v>26</v>
      </c>
      <c r="D86" s="89">
        <v>381.87</v>
      </c>
      <c r="E86" s="26"/>
      <c r="F86" s="27"/>
      <c r="G86" s="28"/>
    </row>
    <row r="87" spans="1:7" s="25" customFormat="1" ht="45">
      <c r="A87" s="129" t="s">
        <v>877</v>
      </c>
      <c r="B87" s="87" t="s">
        <v>182</v>
      </c>
      <c r="C87" s="88" t="s">
        <v>17</v>
      </c>
      <c r="D87" s="89">
        <v>38.19</v>
      </c>
      <c r="E87" s="26"/>
      <c r="F87" s="27"/>
      <c r="G87" s="28"/>
    </row>
    <row r="88" spans="1:7" s="25" customFormat="1" ht="45">
      <c r="A88" s="129" t="s">
        <v>878</v>
      </c>
      <c r="B88" s="87" t="s">
        <v>183</v>
      </c>
      <c r="C88" s="88" t="s">
        <v>17</v>
      </c>
      <c r="D88" s="89">
        <v>38.19</v>
      </c>
      <c r="E88" s="26"/>
      <c r="F88" s="27"/>
      <c r="G88" s="28"/>
    </row>
    <row r="89" spans="1:7" s="25" customFormat="1">
      <c r="A89" s="23" t="s">
        <v>117</v>
      </c>
      <c r="B89" s="44" t="s">
        <v>139</v>
      </c>
      <c r="C89" s="45"/>
      <c r="D89" s="46"/>
      <c r="E89" s="46"/>
      <c r="F89" s="46"/>
      <c r="G89" s="24">
        <f>ROUND(SUM(G90:G93),2)</f>
        <v>0</v>
      </c>
    </row>
    <row r="90" spans="1:7" s="25" customFormat="1" ht="33.75">
      <c r="A90" s="129" t="s">
        <v>879</v>
      </c>
      <c r="B90" s="87" t="s">
        <v>246</v>
      </c>
      <c r="C90" s="88" t="s">
        <v>26</v>
      </c>
      <c r="D90" s="89">
        <v>131.88</v>
      </c>
      <c r="E90" s="26"/>
      <c r="F90" s="37"/>
      <c r="G90" s="28"/>
    </row>
    <row r="91" spans="1:7" s="25" customFormat="1" ht="78.75">
      <c r="A91" s="129" t="s">
        <v>880</v>
      </c>
      <c r="B91" s="87" t="s">
        <v>533</v>
      </c>
      <c r="C91" s="88" t="s">
        <v>26</v>
      </c>
      <c r="D91" s="89">
        <v>448.68</v>
      </c>
      <c r="E91" s="26"/>
      <c r="F91" s="27"/>
      <c r="G91" s="28"/>
    </row>
    <row r="92" spans="1:7" s="25" customFormat="1" ht="56.25">
      <c r="A92" s="129" t="s">
        <v>881</v>
      </c>
      <c r="B92" s="87" t="s">
        <v>532</v>
      </c>
      <c r="C92" s="88" t="s">
        <v>26</v>
      </c>
      <c r="D92" s="89">
        <v>102.77</v>
      </c>
      <c r="E92" s="26"/>
      <c r="F92" s="27"/>
      <c r="G92" s="28"/>
    </row>
    <row r="93" spans="1:7" s="25" customFormat="1" ht="90">
      <c r="A93" s="129" t="s">
        <v>882</v>
      </c>
      <c r="B93" s="87" t="s">
        <v>531</v>
      </c>
      <c r="C93" s="88" t="s">
        <v>26</v>
      </c>
      <c r="D93" s="89">
        <v>25.48</v>
      </c>
      <c r="E93" s="26"/>
      <c r="F93" s="37"/>
      <c r="G93" s="28"/>
    </row>
    <row r="94" spans="1:7" s="25" customFormat="1">
      <c r="A94" s="23" t="s">
        <v>115</v>
      </c>
      <c r="B94" s="44" t="s">
        <v>530</v>
      </c>
      <c r="C94" s="45"/>
      <c r="D94" s="46"/>
      <c r="E94" s="46"/>
      <c r="F94" s="46"/>
      <c r="G94" s="24">
        <f>ROUND(SUM(G95:G97),2)</f>
        <v>0</v>
      </c>
    </row>
    <row r="95" spans="1:7" s="25" customFormat="1" ht="45">
      <c r="A95" s="129" t="s">
        <v>883</v>
      </c>
      <c r="B95" s="87" t="s">
        <v>529</v>
      </c>
      <c r="C95" s="88" t="s">
        <v>17</v>
      </c>
      <c r="D95" s="89">
        <v>18.93</v>
      </c>
      <c r="E95" s="26"/>
      <c r="F95" s="58"/>
      <c r="G95" s="48"/>
    </row>
    <row r="96" spans="1:7" s="25" customFormat="1" ht="45">
      <c r="A96" s="129" t="s">
        <v>884</v>
      </c>
      <c r="B96" s="87" t="s">
        <v>528</v>
      </c>
      <c r="C96" s="88" t="s">
        <v>40</v>
      </c>
      <c r="D96" s="89">
        <v>9.26</v>
      </c>
      <c r="E96" s="26"/>
      <c r="F96" s="27"/>
      <c r="G96" s="48"/>
    </row>
    <row r="97" spans="1:7" s="25" customFormat="1" ht="101.25">
      <c r="A97" s="129" t="s">
        <v>885</v>
      </c>
      <c r="B97" s="87" t="s">
        <v>527</v>
      </c>
      <c r="C97" s="88" t="s">
        <v>26</v>
      </c>
      <c r="D97" s="89">
        <v>378.52</v>
      </c>
      <c r="E97" s="26"/>
      <c r="F97" s="58"/>
      <c r="G97" s="48"/>
    </row>
    <row r="98" spans="1:7" s="25" customFormat="1">
      <c r="A98" s="23" t="s">
        <v>87</v>
      </c>
      <c r="B98" s="44" t="s">
        <v>525</v>
      </c>
      <c r="C98" s="45"/>
      <c r="D98" s="46"/>
      <c r="E98" s="46"/>
      <c r="F98" s="46"/>
      <c r="G98" s="24">
        <f>ROUND(SUM(G99,G103,G114,),2)</f>
        <v>0</v>
      </c>
    </row>
    <row r="99" spans="1:7" s="25" customFormat="1">
      <c r="A99" s="34" t="s">
        <v>581</v>
      </c>
      <c r="B99" s="35" t="s">
        <v>524</v>
      </c>
      <c r="C99" s="31"/>
      <c r="D99" s="32"/>
      <c r="E99" s="36"/>
      <c r="F99" s="33"/>
      <c r="G99" s="36">
        <f>ROUND(SUM(G100:G102),2)</f>
        <v>0</v>
      </c>
    </row>
    <row r="100" spans="1:7" s="25" customFormat="1" ht="33.75">
      <c r="A100" s="129" t="s">
        <v>886</v>
      </c>
      <c r="B100" s="87" t="s">
        <v>523</v>
      </c>
      <c r="C100" s="88" t="s">
        <v>26</v>
      </c>
      <c r="D100" s="89">
        <v>170.2</v>
      </c>
      <c r="E100" s="26"/>
      <c r="F100" s="37"/>
      <c r="G100" s="28"/>
    </row>
    <row r="101" spans="1:7" s="25" customFormat="1" ht="33.75">
      <c r="A101" s="129" t="s">
        <v>887</v>
      </c>
      <c r="B101" s="87" t="s">
        <v>776</v>
      </c>
      <c r="C101" s="88" t="s">
        <v>26</v>
      </c>
      <c r="D101" s="89">
        <v>170.2</v>
      </c>
      <c r="E101" s="26"/>
      <c r="F101" s="27"/>
      <c r="G101" s="28"/>
    </row>
    <row r="102" spans="1:7" s="25" customFormat="1" ht="56.25">
      <c r="A102" s="129" t="s">
        <v>888</v>
      </c>
      <c r="B102" s="87" t="s">
        <v>522</v>
      </c>
      <c r="C102" s="88" t="s">
        <v>26</v>
      </c>
      <c r="D102" s="89">
        <v>53.23</v>
      </c>
      <c r="E102" s="26"/>
      <c r="F102" s="27"/>
      <c r="G102" s="28"/>
    </row>
    <row r="103" spans="1:7" s="25" customFormat="1">
      <c r="A103" s="34" t="s">
        <v>582</v>
      </c>
      <c r="B103" s="35" t="s">
        <v>360</v>
      </c>
      <c r="C103" s="31"/>
      <c r="D103" s="32"/>
      <c r="E103" s="36"/>
      <c r="F103" s="33"/>
      <c r="G103" s="36">
        <f>ROUND(SUM(G104:G113),2)</f>
        <v>0</v>
      </c>
    </row>
    <row r="104" spans="1:7" s="25" customFormat="1" ht="33.75">
      <c r="A104" s="129" t="s">
        <v>889</v>
      </c>
      <c r="B104" s="87" t="s">
        <v>521</v>
      </c>
      <c r="C104" s="88" t="s">
        <v>26</v>
      </c>
      <c r="D104" s="89">
        <v>309.58999999999997</v>
      </c>
      <c r="E104" s="26"/>
      <c r="F104" s="27"/>
      <c r="G104" s="28"/>
    </row>
    <row r="105" spans="1:7" s="25" customFormat="1" ht="33.75">
      <c r="A105" s="129" t="s">
        <v>890</v>
      </c>
      <c r="B105" s="87" t="s">
        <v>520</v>
      </c>
      <c r="C105" s="88" t="s">
        <v>26</v>
      </c>
      <c r="D105" s="89">
        <v>83.82</v>
      </c>
      <c r="E105" s="26"/>
      <c r="F105" s="27"/>
      <c r="G105" s="28"/>
    </row>
    <row r="106" spans="1:7" s="25" customFormat="1" ht="45">
      <c r="A106" s="129" t="s">
        <v>891</v>
      </c>
      <c r="B106" s="87" t="s">
        <v>786</v>
      </c>
      <c r="C106" s="88" t="s">
        <v>26</v>
      </c>
      <c r="D106" s="89">
        <v>897.36</v>
      </c>
      <c r="E106" s="26"/>
      <c r="F106" s="27"/>
      <c r="G106" s="28"/>
    </row>
    <row r="107" spans="1:7" s="25" customFormat="1" ht="33.75">
      <c r="A107" s="129" t="s">
        <v>892</v>
      </c>
      <c r="B107" s="87" t="s">
        <v>519</v>
      </c>
      <c r="C107" s="88" t="s">
        <v>40</v>
      </c>
      <c r="D107" s="89">
        <v>25.22</v>
      </c>
      <c r="E107" s="26"/>
      <c r="F107" s="27"/>
      <c r="G107" s="28"/>
    </row>
    <row r="108" spans="1:7" s="25" customFormat="1" ht="45">
      <c r="A108" s="129" t="s">
        <v>893</v>
      </c>
      <c r="B108" s="87" t="s">
        <v>787</v>
      </c>
      <c r="C108" s="88" t="s">
        <v>26</v>
      </c>
      <c r="D108" s="89">
        <v>373.63</v>
      </c>
      <c r="E108" s="26"/>
      <c r="F108" s="27"/>
      <c r="G108" s="28"/>
    </row>
    <row r="109" spans="1:7" s="25" customFormat="1" ht="45">
      <c r="A109" s="129" t="s">
        <v>894</v>
      </c>
      <c r="B109" s="87" t="s">
        <v>518</v>
      </c>
      <c r="C109" s="88" t="s">
        <v>26</v>
      </c>
      <c r="D109" s="89">
        <v>70.42</v>
      </c>
      <c r="E109" s="26"/>
      <c r="F109" s="27"/>
      <c r="G109" s="28"/>
    </row>
    <row r="110" spans="1:7" s="25" customFormat="1" ht="45">
      <c r="A110" s="129" t="s">
        <v>895</v>
      </c>
      <c r="B110" s="87" t="s">
        <v>517</v>
      </c>
      <c r="C110" s="88" t="s">
        <v>26</v>
      </c>
      <c r="D110" s="89">
        <v>239.19</v>
      </c>
      <c r="E110" s="26"/>
      <c r="F110" s="27"/>
      <c r="G110" s="28"/>
    </row>
    <row r="111" spans="1:7" s="25" customFormat="1" ht="67.5">
      <c r="A111" s="129" t="s">
        <v>896</v>
      </c>
      <c r="B111" s="87" t="s">
        <v>516</v>
      </c>
      <c r="C111" s="88" t="s">
        <v>26</v>
      </c>
      <c r="D111" s="89">
        <v>83.82</v>
      </c>
      <c r="E111" s="26"/>
      <c r="F111" s="27"/>
      <c r="G111" s="28"/>
    </row>
    <row r="112" spans="1:7" s="25" customFormat="1" ht="33.75">
      <c r="A112" s="129" t="s">
        <v>897</v>
      </c>
      <c r="B112" s="87" t="s">
        <v>515</v>
      </c>
      <c r="C112" s="88" t="s">
        <v>40</v>
      </c>
      <c r="D112" s="89">
        <v>48.6</v>
      </c>
      <c r="E112" s="26"/>
      <c r="F112" s="27"/>
      <c r="G112" s="28"/>
    </row>
    <row r="113" spans="1:7" s="25" customFormat="1" ht="45">
      <c r="A113" s="129" t="s">
        <v>898</v>
      </c>
      <c r="B113" s="87" t="s">
        <v>514</v>
      </c>
      <c r="C113" s="88" t="s">
        <v>40</v>
      </c>
      <c r="D113" s="89">
        <v>55.25</v>
      </c>
      <c r="E113" s="26"/>
      <c r="F113" s="27"/>
      <c r="G113" s="28"/>
    </row>
    <row r="114" spans="1:7" s="25" customFormat="1">
      <c r="A114" s="34" t="s">
        <v>583</v>
      </c>
      <c r="B114" s="35" t="s">
        <v>513</v>
      </c>
      <c r="C114" s="31"/>
      <c r="D114" s="32"/>
      <c r="E114" s="36"/>
      <c r="F114" s="33"/>
      <c r="G114" s="36">
        <f>ROUND(SUM(G115:G118),2)</f>
        <v>0</v>
      </c>
    </row>
    <row r="115" spans="1:7" s="25" customFormat="1" ht="45">
      <c r="A115" s="129" t="s">
        <v>899</v>
      </c>
      <c r="B115" s="87" t="s">
        <v>512</v>
      </c>
      <c r="C115" s="88" t="s">
        <v>26</v>
      </c>
      <c r="D115" s="89">
        <v>378.51</v>
      </c>
      <c r="E115" s="26"/>
      <c r="F115" s="27"/>
      <c r="G115" s="28"/>
    </row>
    <row r="116" spans="1:7" s="25" customFormat="1" ht="78.75">
      <c r="A116" s="129" t="s">
        <v>900</v>
      </c>
      <c r="B116" s="87" t="s">
        <v>511</v>
      </c>
      <c r="C116" s="88" t="s">
        <v>26</v>
      </c>
      <c r="D116" s="89">
        <v>12.53</v>
      </c>
      <c r="E116" s="26"/>
      <c r="F116" s="57"/>
      <c r="G116" s="28"/>
    </row>
    <row r="117" spans="1:7" s="25" customFormat="1" ht="78.75">
      <c r="A117" s="129" t="s">
        <v>901</v>
      </c>
      <c r="B117" s="87" t="s">
        <v>510</v>
      </c>
      <c r="C117" s="88" t="s">
        <v>26</v>
      </c>
      <c r="D117" s="89">
        <v>2.78</v>
      </c>
      <c r="E117" s="26"/>
      <c r="F117" s="57"/>
      <c r="G117" s="28"/>
    </row>
    <row r="118" spans="1:7" s="25" customFormat="1" ht="45">
      <c r="A118" s="129" t="s">
        <v>902</v>
      </c>
      <c r="B118" s="87" t="s">
        <v>509</v>
      </c>
      <c r="C118" s="88" t="s">
        <v>26</v>
      </c>
      <c r="D118" s="89">
        <v>12.53</v>
      </c>
      <c r="E118" s="26"/>
      <c r="F118" s="57"/>
      <c r="G118" s="28"/>
    </row>
    <row r="119" spans="1:7" s="25" customFormat="1">
      <c r="A119" s="23" t="s">
        <v>526</v>
      </c>
      <c r="B119" s="38" t="s">
        <v>127</v>
      </c>
      <c r="C119" s="38"/>
      <c r="D119" s="38"/>
      <c r="E119" s="38"/>
      <c r="F119" s="38"/>
      <c r="G119" s="24">
        <f>ROUND(SUM(G120:G141),2)</f>
        <v>0</v>
      </c>
    </row>
    <row r="120" spans="1:7" s="25" customFormat="1" ht="45">
      <c r="A120" s="129" t="s">
        <v>903</v>
      </c>
      <c r="B120" s="87" t="s">
        <v>277</v>
      </c>
      <c r="C120" s="88" t="s">
        <v>17</v>
      </c>
      <c r="D120" s="89">
        <v>4.3899999999999997</v>
      </c>
      <c r="E120" s="26"/>
      <c r="F120" s="40"/>
      <c r="G120" s="28"/>
    </row>
    <row r="121" spans="1:7" s="25" customFormat="1" ht="33.75">
      <c r="A121" s="129" t="s">
        <v>904</v>
      </c>
      <c r="B121" s="87" t="s">
        <v>276</v>
      </c>
      <c r="C121" s="88" t="s">
        <v>26</v>
      </c>
      <c r="D121" s="89">
        <v>11.62</v>
      </c>
      <c r="E121" s="26"/>
      <c r="F121" s="40"/>
      <c r="G121" s="28"/>
    </row>
    <row r="122" spans="1:7" s="25" customFormat="1" ht="33.75">
      <c r="A122" s="129" t="s">
        <v>905</v>
      </c>
      <c r="B122" s="87" t="s">
        <v>37</v>
      </c>
      <c r="C122" s="88" t="s">
        <v>38</v>
      </c>
      <c r="D122" s="89">
        <v>526.84</v>
      </c>
      <c r="E122" s="26"/>
      <c r="F122" s="27"/>
      <c r="G122" s="28"/>
    </row>
    <row r="123" spans="1:7" s="25" customFormat="1" ht="22.5">
      <c r="A123" s="129" t="s">
        <v>906</v>
      </c>
      <c r="B123" s="87" t="s">
        <v>123</v>
      </c>
      <c r="C123" s="88" t="s">
        <v>17</v>
      </c>
      <c r="D123" s="89">
        <v>4.3899999999999997</v>
      </c>
      <c r="E123" s="26"/>
      <c r="F123" s="40"/>
      <c r="G123" s="28"/>
    </row>
    <row r="124" spans="1:7" s="25" customFormat="1" ht="67.5">
      <c r="A124" s="129" t="s">
        <v>907</v>
      </c>
      <c r="B124" s="87" t="s">
        <v>293</v>
      </c>
      <c r="C124" s="88" t="s">
        <v>38</v>
      </c>
      <c r="D124" s="89">
        <v>7052.34</v>
      </c>
      <c r="E124" s="26"/>
      <c r="F124" s="27"/>
      <c r="G124" s="28"/>
    </row>
    <row r="125" spans="1:7" s="25" customFormat="1" ht="22.5">
      <c r="A125" s="129" t="s">
        <v>908</v>
      </c>
      <c r="B125" s="87" t="s">
        <v>292</v>
      </c>
      <c r="C125" s="88" t="s">
        <v>44</v>
      </c>
      <c r="D125" s="89">
        <v>1</v>
      </c>
      <c r="E125" s="26"/>
      <c r="F125" s="27"/>
      <c r="G125" s="28"/>
    </row>
    <row r="126" spans="1:7" s="25" customFormat="1" ht="33.75">
      <c r="A126" s="129" t="s">
        <v>909</v>
      </c>
      <c r="B126" s="87" t="s">
        <v>291</v>
      </c>
      <c r="C126" s="88" t="s">
        <v>44</v>
      </c>
      <c r="D126" s="89">
        <v>1</v>
      </c>
      <c r="E126" s="26"/>
      <c r="F126" s="27"/>
      <c r="G126" s="28"/>
    </row>
    <row r="127" spans="1:7" s="25" customFormat="1" ht="78.75">
      <c r="A127" s="129" t="s">
        <v>910</v>
      </c>
      <c r="B127" s="87" t="s">
        <v>290</v>
      </c>
      <c r="C127" s="88" t="s">
        <v>38</v>
      </c>
      <c r="D127" s="89">
        <v>506.14</v>
      </c>
      <c r="E127" s="26"/>
      <c r="F127" s="27"/>
      <c r="G127" s="28"/>
    </row>
    <row r="128" spans="1:7" s="25" customFormat="1" ht="67.5">
      <c r="A128" s="129" t="s">
        <v>911</v>
      </c>
      <c r="B128" s="87" t="s">
        <v>289</v>
      </c>
      <c r="C128" s="88" t="s">
        <v>38</v>
      </c>
      <c r="D128" s="89">
        <v>767.83</v>
      </c>
      <c r="E128" s="26"/>
      <c r="F128" s="27"/>
      <c r="G128" s="28"/>
    </row>
    <row r="129" spans="1:7" s="25" customFormat="1" ht="67.5">
      <c r="A129" s="129" t="s">
        <v>912</v>
      </c>
      <c r="B129" s="87" t="s">
        <v>288</v>
      </c>
      <c r="C129" s="88" t="s">
        <v>38</v>
      </c>
      <c r="D129" s="89">
        <v>852.53</v>
      </c>
      <c r="E129" s="26"/>
      <c r="F129" s="27"/>
      <c r="G129" s="28"/>
    </row>
    <row r="130" spans="1:7" s="25" customFormat="1" ht="45">
      <c r="A130" s="129" t="s">
        <v>913</v>
      </c>
      <c r="B130" s="87" t="s">
        <v>287</v>
      </c>
      <c r="C130" s="88" t="s">
        <v>44</v>
      </c>
      <c r="D130" s="89">
        <v>1</v>
      </c>
      <c r="E130" s="26"/>
      <c r="F130" s="27"/>
      <c r="G130" s="28"/>
    </row>
    <row r="131" spans="1:7" s="25" customFormat="1" ht="45">
      <c r="A131" s="129" t="s">
        <v>914</v>
      </c>
      <c r="B131" s="87" t="s">
        <v>286</v>
      </c>
      <c r="C131" s="88" t="s">
        <v>44</v>
      </c>
      <c r="D131" s="89">
        <v>1</v>
      </c>
      <c r="E131" s="26"/>
      <c r="F131" s="27"/>
      <c r="G131" s="28"/>
    </row>
    <row r="132" spans="1:7" s="25" customFormat="1" ht="90">
      <c r="A132" s="129" t="s">
        <v>915</v>
      </c>
      <c r="B132" s="87" t="s">
        <v>285</v>
      </c>
      <c r="C132" s="88" t="s">
        <v>38</v>
      </c>
      <c r="D132" s="89">
        <v>610.59</v>
      </c>
      <c r="E132" s="26"/>
      <c r="F132" s="27"/>
      <c r="G132" s="28"/>
    </row>
    <row r="133" spans="1:7" s="25" customFormat="1" ht="22.5">
      <c r="A133" s="129" t="s">
        <v>916</v>
      </c>
      <c r="B133" s="87" t="s">
        <v>284</v>
      </c>
      <c r="C133" s="88" t="s">
        <v>44</v>
      </c>
      <c r="D133" s="89">
        <v>4</v>
      </c>
      <c r="E133" s="26"/>
      <c r="F133" s="27"/>
      <c r="G133" s="28"/>
    </row>
    <row r="134" spans="1:7" s="25" customFormat="1" ht="45">
      <c r="A134" s="129" t="s">
        <v>917</v>
      </c>
      <c r="B134" s="87" t="s">
        <v>283</v>
      </c>
      <c r="C134" s="88" t="s">
        <v>44</v>
      </c>
      <c r="D134" s="89">
        <v>1</v>
      </c>
      <c r="E134" s="26"/>
      <c r="F134" s="27"/>
      <c r="G134" s="28"/>
    </row>
    <row r="135" spans="1:7" s="25" customFormat="1" ht="78.75">
      <c r="A135" s="129" t="s">
        <v>918</v>
      </c>
      <c r="B135" s="87" t="s">
        <v>282</v>
      </c>
      <c r="C135" s="88" t="s">
        <v>38</v>
      </c>
      <c r="D135" s="89">
        <v>291.08</v>
      </c>
      <c r="E135" s="26"/>
      <c r="F135" s="27"/>
      <c r="G135" s="28"/>
    </row>
    <row r="136" spans="1:7" s="25" customFormat="1" ht="45">
      <c r="A136" s="129" t="s">
        <v>919</v>
      </c>
      <c r="B136" s="87" t="s">
        <v>800</v>
      </c>
      <c r="C136" s="88" t="s">
        <v>44</v>
      </c>
      <c r="D136" s="89">
        <v>19</v>
      </c>
      <c r="E136" s="26"/>
      <c r="F136" s="27"/>
      <c r="G136" s="28"/>
    </row>
    <row r="137" spans="1:7" s="25" customFormat="1" ht="56.25">
      <c r="A137" s="129" t="s">
        <v>920</v>
      </c>
      <c r="B137" s="87" t="s">
        <v>126</v>
      </c>
      <c r="C137" s="88" t="s">
        <v>38</v>
      </c>
      <c r="D137" s="89">
        <v>80.599999999999994</v>
      </c>
      <c r="E137" s="26"/>
      <c r="F137" s="27"/>
      <c r="G137" s="28"/>
    </row>
    <row r="138" spans="1:7" s="25" customFormat="1" ht="56.25">
      <c r="A138" s="129" t="s">
        <v>921</v>
      </c>
      <c r="B138" s="87" t="s">
        <v>281</v>
      </c>
      <c r="C138" s="88" t="s">
        <v>26</v>
      </c>
      <c r="D138" s="89">
        <v>21.4</v>
      </c>
      <c r="E138" s="26"/>
      <c r="F138" s="27"/>
      <c r="G138" s="28"/>
    </row>
    <row r="139" spans="1:7" s="25" customFormat="1" ht="56.25">
      <c r="A139" s="129" t="s">
        <v>922</v>
      </c>
      <c r="B139" s="87" t="s">
        <v>280</v>
      </c>
      <c r="C139" s="88" t="s">
        <v>38</v>
      </c>
      <c r="D139" s="89">
        <v>37.260000000000005</v>
      </c>
      <c r="E139" s="26"/>
      <c r="F139" s="27"/>
      <c r="G139" s="28"/>
    </row>
    <row r="140" spans="1:7" s="25" customFormat="1" ht="78.75">
      <c r="A140" s="129" t="s">
        <v>923</v>
      </c>
      <c r="B140" s="87" t="s">
        <v>279</v>
      </c>
      <c r="C140" s="88" t="s">
        <v>38</v>
      </c>
      <c r="D140" s="89">
        <v>35.590000000000003</v>
      </c>
      <c r="E140" s="26"/>
      <c r="F140" s="27"/>
      <c r="G140" s="28"/>
    </row>
    <row r="141" spans="1:7" s="25" customFormat="1" ht="45">
      <c r="A141" s="129" t="s">
        <v>924</v>
      </c>
      <c r="B141" s="87" t="s">
        <v>278</v>
      </c>
      <c r="C141" s="88" t="s">
        <v>38</v>
      </c>
      <c r="D141" s="89">
        <v>10153.360000000002</v>
      </c>
      <c r="E141" s="26"/>
      <c r="F141" s="40"/>
      <c r="G141" s="28"/>
    </row>
    <row r="142" spans="1:7" s="25" customFormat="1">
      <c r="A142" s="23" t="s">
        <v>584</v>
      </c>
      <c r="B142" s="38" t="s">
        <v>124</v>
      </c>
      <c r="C142" s="38"/>
      <c r="D142" s="38"/>
      <c r="E142" s="38"/>
      <c r="F142" s="38"/>
      <c r="G142" s="24">
        <f>ROUND(SUM(G143:G152),2)</f>
        <v>0</v>
      </c>
    </row>
    <row r="143" spans="1:7" s="25" customFormat="1" ht="45">
      <c r="A143" s="129" t="s">
        <v>925</v>
      </c>
      <c r="B143" s="87" t="s">
        <v>277</v>
      </c>
      <c r="C143" s="88" t="s">
        <v>17</v>
      </c>
      <c r="D143" s="89">
        <v>16.64</v>
      </c>
      <c r="E143" s="26"/>
      <c r="F143" s="27"/>
      <c r="G143" s="28"/>
    </row>
    <row r="144" spans="1:7" s="25" customFormat="1" ht="33.75">
      <c r="A144" s="129" t="s">
        <v>926</v>
      </c>
      <c r="B144" s="87" t="s">
        <v>276</v>
      </c>
      <c r="C144" s="88" t="s">
        <v>26</v>
      </c>
      <c r="D144" s="89">
        <v>50.56</v>
      </c>
      <c r="E144" s="26"/>
      <c r="F144" s="27"/>
      <c r="G144" s="28"/>
    </row>
    <row r="145" spans="1:7" s="25" customFormat="1" ht="33.75">
      <c r="A145" s="129" t="s">
        <v>927</v>
      </c>
      <c r="B145" s="87" t="s">
        <v>36</v>
      </c>
      <c r="C145" s="88" t="s">
        <v>26</v>
      </c>
      <c r="D145" s="89">
        <v>24.96</v>
      </c>
      <c r="E145" s="26"/>
      <c r="F145" s="27"/>
      <c r="G145" s="28"/>
    </row>
    <row r="146" spans="1:7" s="25" customFormat="1" ht="33.75">
      <c r="A146" s="129" t="s">
        <v>928</v>
      </c>
      <c r="B146" s="87" t="s">
        <v>37</v>
      </c>
      <c r="C146" s="88" t="s">
        <v>38</v>
      </c>
      <c r="D146" s="89">
        <v>683.68</v>
      </c>
      <c r="E146" s="26"/>
      <c r="F146" s="27"/>
      <c r="G146" s="28"/>
    </row>
    <row r="147" spans="1:7" s="25" customFormat="1" ht="22.5">
      <c r="A147" s="129" t="s">
        <v>929</v>
      </c>
      <c r="B147" s="87" t="s">
        <v>123</v>
      </c>
      <c r="C147" s="88" t="s">
        <v>17</v>
      </c>
      <c r="D147" s="89">
        <v>10.72</v>
      </c>
      <c r="E147" s="26"/>
      <c r="F147" s="27"/>
      <c r="G147" s="28"/>
    </row>
    <row r="148" spans="1:7" s="25" customFormat="1" ht="22.5">
      <c r="A148" s="129" t="s">
        <v>930</v>
      </c>
      <c r="B148" s="87" t="s">
        <v>122</v>
      </c>
      <c r="C148" s="88" t="s">
        <v>17</v>
      </c>
      <c r="D148" s="89">
        <v>0.8</v>
      </c>
      <c r="E148" s="26"/>
      <c r="F148" s="27"/>
      <c r="G148" s="28"/>
    </row>
    <row r="149" spans="1:7" s="25" customFormat="1" ht="33.75">
      <c r="A149" s="129" t="s">
        <v>931</v>
      </c>
      <c r="B149" s="87" t="s">
        <v>121</v>
      </c>
      <c r="C149" s="88" t="s">
        <v>44</v>
      </c>
      <c r="D149" s="89">
        <v>96</v>
      </c>
      <c r="E149" s="26"/>
      <c r="F149" s="27"/>
      <c r="G149" s="28"/>
    </row>
    <row r="150" spans="1:7" s="25" customFormat="1" ht="56.25">
      <c r="A150" s="129" t="s">
        <v>932</v>
      </c>
      <c r="B150" s="87" t="s">
        <v>120</v>
      </c>
      <c r="C150" s="88" t="s">
        <v>38</v>
      </c>
      <c r="D150" s="89">
        <v>5167.68</v>
      </c>
      <c r="E150" s="26"/>
      <c r="F150" s="27"/>
      <c r="G150" s="28"/>
    </row>
    <row r="151" spans="1:7" s="25" customFormat="1" ht="45">
      <c r="A151" s="129" t="s">
        <v>933</v>
      </c>
      <c r="B151" s="87" t="s">
        <v>119</v>
      </c>
      <c r="C151" s="88" t="s">
        <v>38</v>
      </c>
      <c r="D151" s="89">
        <v>5167.68</v>
      </c>
      <c r="E151" s="26"/>
      <c r="F151" s="37"/>
      <c r="G151" s="28"/>
    </row>
    <row r="152" spans="1:7" s="25" customFormat="1" ht="45">
      <c r="A152" s="129" t="s">
        <v>934</v>
      </c>
      <c r="B152" s="87" t="s">
        <v>118</v>
      </c>
      <c r="C152" s="88" t="s">
        <v>40</v>
      </c>
      <c r="D152" s="89">
        <v>657.07</v>
      </c>
      <c r="E152" s="26"/>
      <c r="F152" s="37"/>
      <c r="G152" s="28"/>
    </row>
    <row r="153" spans="1:7" s="25" customFormat="1">
      <c r="A153" s="23" t="s">
        <v>585</v>
      </c>
      <c r="B153" s="38" t="s">
        <v>116</v>
      </c>
      <c r="C153" s="38"/>
      <c r="D153" s="38"/>
      <c r="E153" s="38"/>
      <c r="F153" s="38"/>
      <c r="G153" s="24">
        <f>ROUND(SUM(G154),2)</f>
        <v>0</v>
      </c>
    </row>
    <row r="154" spans="1:7" s="25" customFormat="1" ht="135">
      <c r="A154" s="129" t="s">
        <v>935</v>
      </c>
      <c r="B154" s="87" t="s">
        <v>275</v>
      </c>
      <c r="C154" s="88" t="s">
        <v>44</v>
      </c>
      <c r="D154" s="89">
        <v>10</v>
      </c>
      <c r="E154" s="26"/>
      <c r="F154" s="27"/>
      <c r="G154" s="28"/>
    </row>
    <row r="155" spans="1:7" s="25" customFormat="1">
      <c r="A155" s="23" t="s">
        <v>586</v>
      </c>
      <c r="B155" s="38" t="s">
        <v>114</v>
      </c>
      <c r="C155" s="38"/>
      <c r="D155" s="38"/>
      <c r="E155" s="38"/>
      <c r="F155" s="38"/>
      <c r="G155" s="24">
        <f>ROUND(SUM(G156:G162),2)</f>
        <v>0</v>
      </c>
    </row>
    <row r="156" spans="1:7" s="25" customFormat="1" ht="101.25">
      <c r="A156" s="129" t="s">
        <v>936</v>
      </c>
      <c r="B156" s="87" t="s">
        <v>274</v>
      </c>
      <c r="C156" s="88" t="s">
        <v>44</v>
      </c>
      <c r="D156" s="89">
        <v>5</v>
      </c>
      <c r="E156" s="26"/>
      <c r="F156" s="27"/>
      <c r="G156" s="28"/>
    </row>
    <row r="157" spans="1:7" s="25" customFormat="1" ht="101.25">
      <c r="A157" s="129" t="s">
        <v>937</v>
      </c>
      <c r="B157" s="87" t="s">
        <v>273</v>
      </c>
      <c r="C157" s="88" t="s">
        <v>44</v>
      </c>
      <c r="D157" s="89">
        <v>1</v>
      </c>
      <c r="E157" s="26"/>
      <c r="F157" s="27"/>
      <c r="G157" s="28"/>
    </row>
    <row r="158" spans="1:7" s="25" customFormat="1" ht="90">
      <c r="A158" s="129" t="s">
        <v>938</v>
      </c>
      <c r="B158" s="87" t="s">
        <v>272</v>
      </c>
      <c r="C158" s="88" t="s">
        <v>44</v>
      </c>
      <c r="D158" s="89">
        <v>1</v>
      </c>
      <c r="E158" s="26"/>
      <c r="F158" s="27"/>
      <c r="G158" s="28"/>
    </row>
    <row r="159" spans="1:7" s="25" customFormat="1" ht="78.75">
      <c r="A159" s="129" t="s">
        <v>939</v>
      </c>
      <c r="B159" s="87" t="s">
        <v>271</v>
      </c>
      <c r="C159" s="88" t="s">
        <v>44</v>
      </c>
      <c r="D159" s="89">
        <v>1</v>
      </c>
      <c r="E159" s="26"/>
      <c r="F159" s="27"/>
      <c r="G159" s="28"/>
    </row>
    <row r="160" spans="1:7" s="25" customFormat="1" ht="90">
      <c r="A160" s="129" t="s">
        <v>940</v>
      </c>
      <c r="B160" s="87" t="s">
        <v>270</v>
      </c>
      <c r="C160" s="88" t="s">
        <v>44</v>
      </c>
      <c r="D160" s="89">
        <v>4</v>
      </c>
      <c r="E160" s="26"/>
      <c r="F160" s="27"/>
      <c r="G160" s="28"/>
    </row>
    <row r="161" spans="1:7" s="25" customFormat="1" ht="56.25">
      <c r="A161" s="129" t="s">
        <v>941</v>
      </c>
      <c r="B161" s="87" t="s">
        <v>269</v>
      </c>
      <c r="C161" s="88" t="s">
        <v>44</v>
      </c>
      <c r="D161" s="89">
        <v>4</v>
      </c>
      <c r="E161" s="26"/>
      <c r="F161" s="27"/>
      <c r="G161" s="28"/>
    </row>
    <row r="162" spans="1:7" s="25" customFormat="1" ht="90">
      <c r="A162" s="129" t="s">
        <v>942</v>
      </c>
      <c r="B162" s="87" t="s">
        <v>268</v>
      </c>
      <c r="C162" s="88" t="s">
        <v>26</v>
      </c>
      <c r="D162" s="89">
        <v>20.68</v>
      </c>
      <c r="E162" s="26"/>
      <c r="F162" s="27"/>
      <c r="G162" s="28"/>
    </row>
    <row r="163" spans="1:7" s="30" customFormat="1">
      <c r="A163" s="23" t="s">
        <v>588</v>
      </c>
      <c r="B163" s="38" t="s">
        <v>812</v>
      </c>
      <c r="C163" s="38"/>
      <c r="D163" s="38"/>
      <c r="E163" s="38"/>
      <c r="F163" s="38"/>
      <c r="G163" s="24">
        <f>ROUND(SUM(G164,G169,G195),2)</f>
        <v>0</v>
      </c>
    </row>
    <row r="164" spans="1:7" s="25" customFormat="1">
      <c r="A164" s="34" t="s">
        <v>589</v>
      </c>
      <c r="B164" s="35" t="s">
        <v>537</v>
      </c>
      <c r="C164" s="31"/>
      <c r="D164" s="32"/>
      <c r="E164" s="47"/>
      <c r="F164" s="33"/>
      <c r="G164" s="47">
        <f>ROUND(SUM(G165:G168),2)</f>
        <v>0</v>
      </c>
    </row>
    <row r="165" spans="1:7" s="30" customFormat="1" ht="45">
      <c r="A165" s="129" t="s">
        <v>943</v>
      </c>
      <c r="B165" s="87" t="s">
        <v>536</v>
      </c>
      <c r="C165" s="88" t="s">
        <v>44</v>
      </c>
      <c r="D165" s="89">
        <v>8</v>
      </c>
      <c r="E165" s="26"/>
      <c r="F165" s="27"/>
      <c r="G165" s="28"/>
    </row>
    <row r="166" spans="1:7" s="30" customFormat="1" ht="56.25">
      <c r="A166" s="129" t="s">
        <v>944</v>
      </c>
      <c r="B166" s="87" t="s">
        <v>535</v>
      </c>
      <c r="C166" s="88" t="s">
        <v>38</v>
      </c>
      <c r="D166" s="89">
        <v>84.73</v>
      </c>
      <c r="E166" s="26"/>
      <c r="F166" s="27"/>
      <c r="G166" s="28"/>
    </row>
    <row r="167" spans="1:7" s="30" customFormat="1" ht="67.5">
      <c r="A167" s="129" t="s">
        <v>945</v>
      </c>
      <c r="B167" s="87" t="s">
        <v>534</v>
      </c>
      <c r="C167" s="88" t="s">
        <v>26</v>
      </c>
      <c r="D167" s="89">
        <v>3.45</v>
      </c>
      <c r="E167" s="26"/>
      <c r="F167" s="27"/>
      <c r="G167" s="28"/>
    </row>
    <row r="168" spans="1:7" s="30" customFormat="1" ht="33.75">
      <c r="A168" s="129" t="s">
        <v>946</v>
      </c>
      <c r="B168" s="87" t="s">
        <v>503</v>
      </c>
      <c r="C168" s="88" t="s">
        <v>38</v>
      </c>
      <c r="D168" s="89">
        <v>84.73</v>
      </c>
      <c r="E168" s="26"/>
      <c r="F168" s="27"/>
      <c r="G168" s="28"/>
    </row>
    <row r="169" spans="1:7" s="30" customFormat="1">
      <c r="A169" s="34" t="s">
        <v>590</v>
      </c>
      <c r="B169" s="35" t="s">
        <v>587</v>
      </c>
      <c r="C169" s="31"/>
      <c r="D169" s="32"/>
      <c r="E169" s="47"/>
      <c r="F169" s="33"/>
      <c r="G169" s="47">
        <f>ROUND(SUM(G170:G194),2)</f>
        <v>0</v>
      </c>
    </row>
    <row r="170" spans="1:7" s="25" customFormat="1" ht="45">
      <c r="A170" s="129" t="s">
        <v>947</v>
      </c>
      <c r="B170" s="87" t="s">
        <v>206</v>
      </c>
      <c r="C170" s="88" t="s">
        <v>44</v>
      </c>
      <c r="D170" s="89">
        <v>1</v>
      </c>
      <c r="E170" s="26"/>
      <c r="F170" s="27"/>
      <c r="G170" s="28"/>
    </row>
    <row r="171" spans="1:7" s="25" customFormat="1" ht="45">
      <c r="A171" s="129" t="s">
        <v>948</v>
      </c>
      <c r="B171" s="87" t="s">
        <v>205</v>
      </c>
      <c r="C171" s="88" t="s">
        <v>44</v>
      </c>
      <c r="D171" s="89">
        <v>8</v>
      </c>
      <c r="E171" s="26"/>
      <c r="F171" s="27"/>
      <c r="G171" s="28"/>
    </row>
    <row r="172" spans="1:7" s="25" customFormat="1" ht="33.75">
      <c r="A172" s="129" t="s">
        <v>949</v>
      </c>
      <c r="B172" s="87" t="s">
        <v>204</v>
      </c>
      <c r="C172" s="88" t="s">
        <v>44</v>
      </c>
      <c r="D172" s="89">
        <v>4</v>
      </c>
      <c r="E172" s="26"/>
      <c r="F172" s="27"/>
      <c r="G172" s="28"/>
    </row>
    <row r="173" spans="1:7" s="25" customFormat="1" ht="33.75">
      <c r="A173" s="129" t="s">
        <v>950</v>
      </c>
      <c r="B173" s="87" t="s">
        <v>203</v>
      </c>
      <c r="C173" s="88" t="s">
        <v>44</v>
      </c>
      <c r="D173" s="89">
        <v>2</v>
      </c>
      <c r="E173" s="26"/>
      <c r="F173" s="27"/>
      <c r="G173" s="28"/>
    </row>
    <row r="174" spans="1:7" s="25" customFormat="1" ht="33.75">
      <c r="A174" s="129" t="s">
        <v>951</v>
      </c>
      <c r="B174" s="87" t="s">
        <v>86</v>
      </c>
      <c r="C174" s="88" t="s">
        <v>44</v>
      </c>
      <c r="D174" s="89">
        <v>3</v>
      </c>
      <c r="E174" s="26"/>
      <c r="F174" s="27"/>
      <c r="G174" s="28"/>
    </row>
    <row r="175" spans="1:7" s="25" customFormat="1" ht="33.75">
      <c r="A175" s="129" t="s">
        <v>952</v>
      </c>
      <c r="B175" s="87" t="s">
        <v>202</v>
      </c>
      <c r="C175" s="88" t="s">
        <v>44</v>
      </c>
      <c r="D175" s="89">
        <v>8</v>
      </c>
      <c r="E175" s="26"/>
      <c r="F175" s="27"/>
      <c r="G175" s="28"/>
    </row>
    <row r="176" spans="1:7" s="25" customFormat="1" ht="33.75">
      <c r="A176" s="129" t="s">
        <v>953</v>
      </c>
      <c r="B176" s="87" t="s">
        <v>201</v>
      </c>
      <c r="C176" s="88" t="s">
        <v>44</v>
      </c>
      <c r="D176" s="89">
        <v>4</v>
      </c>
      <c r="E176" s="26"/>
      <c r="F176" s="27"/>
      <c r="G176" s="28"/>
    </row>
    <row r="177" spans="1:7" s="25" customFormat="1" ht="33.75">
      <c r="A177" s="129" t="s">
        <v>954</v>
      </c>
      <c r="B177" s="87" t="s">
        <v>200</v>
      </c>
      <c r="C177" s="88" t="s">
        <v>44</v>
      </c>
      <c r="D177" s="89">
        <v>2</v>
      </c>
      <c r="E177" s="26"/>
      <c r="F177" s="27"/>
      <c r="G177" s="28"/>
    </row>
    <row r="178" spans="1:7" s="25" customFormat="1" ht="33.75">
      <c r="A178" s="129" t="s">
        <v>955</v>
      </c>
      <c r="B178" s="87" t="s">
        <v>199</v>
      </c>
      <c r="C178" s="88" t="s">
        <v>44</v>
      </c>
      <c r="D178" s="89">
        <v>1</v>
      </c>
      <c r="E178" s="26"/>
      <c r="F178" s="27"/>
      <c r="G178" s="28"/>
    </row>
    <row r="179" spans="1:7" s="25" customFormat="1" ht="33.75">
      <c r="A179" s="129" t="s">
        <v>956</v>
      </c>
      <c r="B179" s="87" t="s">
        <v>198</v>
      </c>
      <c r="C179" s="88" t="s">
        <v>44</v>
      </c>
      <c r="D179" s="89">
        <v>1</v>
      </c>
      <c r="E179" s="26"/>
      <c r="F179" s="27"/>
      <c r="G179" s="28"/>
    </row>
    <row r="180" spans="1:7" s="41" customFormat="1" ht="33.75">
      <c r="A180" s="129" t="s">
        <v>957</v>
      </c>
      <c r="B180" s="87" t="s">
        <v>197</v>
      </c>
      <c r="C180" s="88" t="s">
        <v>44</v>
      </c>
      <c r="D180" s="89">
        <v>1</v>
      </c>
      <c r="E180" s="26"/>
      <c r="F180" s="27"/>
      <c r="G180" s="28"/>
    </row>
    <row r="181" spans="1:7" s="25" customFormat="1" ht="45">
      <c r="A181" s="129" t="s">
        <v>958</v>
      </c>
      <c r="B181" s="87" t="s">
        <v>85</v>
      </c>
      <c r="C181" s="88" t="s">
        <v>44</v>
      </c>
      <c r="D181" s="89">
        <v>6</v>
      </c>
      <c r="E181" s="26"/>
      <c r="F181" s="27"/>
      <c r="G181" s="28"/>
    </row>
    <row r="182" spans="1:7" s="25" customFormat="1" ht="45">
      <c r="A182" s="129" t="s">
        <v>959</v>
      </c>
      <c r="B182" s="87" t="s">
        <v>76</v>
      </c>
      <c r="C182" s="88" t="s">
        <v>44</v>
      </c>
      <c r="D182" s="89">
        <v>4</v>
      </c>
      <c r="E182" s="26"/>
      <c r="F182" s="27"/>
      <c r="G182" s="28"/>
    </row>
    <row r="183" spans="1:7" s="25" customFormat="1" ht="33.75">
      <c r="A183" s="129" t="s">
        <v>960</v>
      </c>
      <c r="B183" s="87" t="s">
        <v>196</v>
      </c>
      <c r="C183" s="88" t="s">
        <v>44</v>
      </c>
      <c r="D183" s="89">
        <v>1</v>
      </c>
      <c r="E183" s="26"/>
      <c r="F183" s="27"/>
      <c r="G183" s="28"/>
    </row>
    <row r="184" spans="1:7" s="25" customFormat="1" ht="56.25">
      <c r="A184" s="129" t="s">
        <v>961</v>
      </c>
      <c r="B184" s="87" t="s">
        <v>195</v>
      </c>
      <c r="C184" s="88" t="s">
        <v>44</v>
      </c>
      <c r="D184" s="89">
        <v>1</v>
      </c>
      <c r="E184" s="26"/>
      <c r="F184" s="27"/>
      <c r="G184" s="28"/>
    </row>
    <row r="185" spans="1:7" s="25" customFormat="1" ht="56.25">
      <c r="A185" s="129" t="s">
        <v>962</v>
      </c>
      <c r="B185" s="87" t="s">
        <v>194</v>
      </c>
      <c r="C185" s="88" t="s">
        <v>44</v>
      </c>
      <c r="D185" s="89">
        <v>1</v>
      </c>
      <c r="E185" s="26"/>
      <c r="F185" s="27"/>
      <c r="G185" s="28"/>
    </row>
    <row r="186" spans="1:7" s="25" customFormat="1" ht="33.75">
      <c r="A186" s="129" t="s">
        <v>963</v>
      </c>
      <c r="B186" s="87" t="s">
        <v>193</v>
      </c>
      <c r="C186" s="88" t="s">
        <v>44</v>
      </c>
      <c r="D186" s="89">
        <v>4</v>
      </c>
      <c r="E186" s="26"/>
      <c r="F186" s="27"/>
      <c r="G186" s="28"/>
    </row>
    <row r="187" spans="1:7" s="25" customFormat="1" ht="33.75">
      <c r="A187" s="129" t="s">
        <v>964</v>
      </c>
      <c r="B187" s="87" t="s">
        <v>192</v>
      </c>
      <c r="C187" s="88" t="s">
        <v>44</v>
      </c>
      <c r="D187" s="89">
        <v>9</v>
      </c>
      <c r="E187" s="26"/>
      <c r="F187" s="27"/>
      <c r="G187" s="28"/>
    </row>
    <row r="188" spans="1:7" s="25" customFormat="1" ht="33.75">
      <c r="A188" s="129" t="s">
        <v>965</v>
      </c>
      <c r="B188" s="87" t="s">
        <v>191</v>
      </c>
      <c r="C188" s="88" t="s">
        <v>44</v>
      </c>
      <c r="D188" s="89">
        <v>1</v>
      </c>
      <c r="E188" s="26"/>
      <c r="F188" s="27"/>
      <c r="G188" s="28"/>
    </row>
    <row r="189" spans="1:7" s="25" customFormat="1" ht="33.75">
      <c r="A189" s="129" t="s">
        <v>966</v>
      </c>
      <c r="B189" s="87" t="s">
        <v>190</v>
      </c>
      <c r="C189" s="88" t="s">
        <v>44</v>
      </c>
      <c r="D189" s="89">
        <v>3</v>
      </c>
      <c r="E189" s="26"/>
      <c r="F189" s="27"/>
      <c r="G189" s="28"/>
    </row>
    <row r="190" spans="1:7" s="25" customFormat="1" ht="45">
      <c r="A190" s="129" t="s">
        <v>967</v>
      </c>
      <c r="B190" s="87" t="s">
        <v>189</v>
      </c>
      <c r="C190" s="88" t="s">
        <v>44</v>
      </c>
      <c r="D190" s="89">
        <v>1</v>
      </c>
      <c r="E190" s="26"/>
      <c r="F190" s="27"/>
      <c r="G190" s="28"/>
    </row>
    <row r="191" spans="1:7" s="25" customFormat="1" ht="45">
      <c r="A191" s="129" t="s">
        <v>968</v>
      </c>
      <c r="B191" s="87" t="s">
        <v>188</v>
      </c>
      <c r="C191" s="88" t="s">
        <v>44</v>
      </c>
      <c r="D191" s="89">
        <v>1</v>
      </c>
      <c r="E191" s="26"/>
      <c r="F191" s="27"/>
      <c r="G191" s="28"/>
    </row>
    <row r="192" spans="1:7" s="25" customFormat="1" ht="45">
      <c r="A192" s="129" t="s">
        <v>969</v>
      </c>
      <c r="B192" s="87" t="s">
        <v>187</v>
      </c>
      <c r="C192" s="88" t="s">
        <v>44</v>
      </c>
      <c r="D192" s="89">
        <v>1</v>
      </c>
      <c r="E192" s="26"/>
      <c r="F192" s="27"/>
      <c r="G192" s="28"/>
    </row>
    <row r="193" spans="1:7" s="25" customFormat="1" ht="45">
      <c r="A193" s="129" t="s">
        <v>970</v>
      </c>
      <c r="B193" s="87" t="s">
        <v>186</v>
      </c>
      <c r="C193" s="88" t="s">
        <v>44</v>
      </c>
      <c r="D193" s="89">
        <v>1</v>
      </c>
      <c r="E193" s="26"/>
      <c r="F193" s="27"/>
      <c r="G193" s="28"/>
    </row>
    <row r="194" spans="1:7" s="25" customFormat="1" ht="101.25">
      <c r="A194" s="129" t="s">
        <v>971</v>
      </c>
      <c r="B194" s="87" t="s">
        <v>84</v>
      </c>
      <c r="C194" s="88" t="s">
        <v>26</v>
      </c>
      <c r="D194" s="89">
        <v>28.96</v>
      </c>
      <c r="E194" s="26"/>
      <c r="F194" s="27"/>
      <c r="G194" s="28"/>
    </row>
    <row r="195" spans="1:7" s="30" customFormat="1">
      <c r="A195" s="34" t="s">
        <v>591</v>
      </c>
      <c r="B195" s="35" t="s">
        <v>332</v>
      </c>
      <c r="C195" s="31"/>
      <c r="D195" s="32"/>
      <c r="E195" s="47"/>
      <c r="F195" s="33"/>
      <c r="G195" s="47">
        <f>ROUND(SUM(G196:G199),2)</f>
        <v>0</v>
      </c>
    </row>
    <row r="196" spans="1:7" s="43" customFormat="1" ht="33.75">
      <c r="A196" s="129" t="s">
        <v>972</v>
      </c>
      <c r="B196" s="87" t="s">
        <v>801</v>
      </c>
      <c r="C196" s="88" t="s">
        <v>44</v>
      </c>
      <c r="D196" s="89">
        <v>1</v>
      </c>
      <c r="E196" s="26"/>
      <c r="F196" s="27"/>
      <c r="G196" s="28"/>
    </row>
    <row r="197" spans="1:7" s="43" customFormat="1" ht="33.75">
      <c r="A197" s="129" t="s">
        <v>973</v>
      </c>
      <c r="B197" s="87" t="s">
        <v>802</v>
      </c>
      <c r="C197" s="88" t="s">
        <v>44</v>
      </c>
      <c r="D197" s="89">
        <v>1</v>
      </c>
      <c r="E197" s="26"/>
      <c r="F197" s="27"/>
      <c r="G197" s="28"/>
    </row>
    <row r="198" spans="1:7" s="43" customFormat="1" ht="33.75">
      <c r="A198" s="129" t="s">
        <v>974</v>
      </c>
      <c r="B198" s="87" t="s">
        <v>803</v>
      </c>
      <c r="C198" s="88" t="s">
        <v>44</v>
      </c>
      <c r="D198" s="89">
        <v>1</v>
      </c>
      <c r="E198" s="26"/>
      <c r="F198" s="27"/>
      <c r="G198" s="28"/>
    </row>
    <row r="199" spans="1:7" s="43" customFormat="1" ht="33.75">
      <c r="A199" s="129" t="s">
        <v>975</v>
      </c>
      <c r="B199" s="87" t="s">
        <v>331</v>
      </c>
      <c r="C199" s="88" t="s">
        <v>44</v>
      </c>
      <c r="D199" s="89">
        <v>4</v>
      </c>
      <c r="E199" s="26"/>
      <c r="F199" s="27"/>
      <c r="G199" s="28"/>
    </row>
    <row r="200" spans="1:7">
      <c r="A200" s="23" t="s">
        <v>684</v>
      </c>
      <c r="B200" s="38" t="s">
        <v>683</v>
      </c>
      <c r="C200" s="38"/>
      <c r="D200" s="38"/>
      <c r="E200" s="38"/>
      <c r="F200" s="38"/>
      <c r="G200" s="24">
        <f>ROUND(SUM(G201:G214),2)</f>
        <v>0</v>
      </c>
    </row>
    <row r="201" spans="1:7" s="25" customFormat="1" ht="22.5">
      <c r="A201" s="129" t="s">
        <v>976</v>
      </c>
      <c r="B201" s="87" t="s">
        <v>62</v>
      </c>
      <c r="C201" s="88" t="s">
        <v>40</v>
      </c>
      <c r="D201" s="89">
        <v>199.53</v>
      </c>
      <c r="E201" s="26"/>
      <c r="F201" s="27"/>
      <c r="G201" s="28"/>
    </row>
    <row r="202" spans="1:7" s="25" customFormat="1" ht="45">
      <c r="A202" s="129" t="s">
        <v>977</v>
      </c>
      <c r="B202" s="87" t="s">
        <v>22</v>
      </c>
      <c r="C202" s="88" t="s">
        <v>17</v>
      </c>
      <c r="D202" s="89">
        <v>98.27</v>
      </c>
      <c r="E202" s="26"/>
      <c r="F202" s="27"/>
      <c r="G202" s="28"/>
    </row>
    <row r="203" spans="1:7" s="25" customFormat="1" ht="33.75">
      <c r="A203" s="129" t="s">
        <v>978</v>
      </c>
      <c r="B203" s="87" t="s">
        <v>682</v>
      </c>
      <c r="C203" s="88" t="s">
        <v>40</v>
      </c>
      <c r="D203" s="89">
        <v>7.03</v>
      </c>
      <c r="E203" s="26"/>
      <c r="F203" s="27"/>
      <c r="G203" s="28"/>
    </row>
    <row r="204" spans="1:7" s="25" customFormat="1" ht="33.75">
      <c r="A204" s="129" t="s">
        <v>979</v>
      </c>
      <c r="B204" s="87" t="s">
        <v>681</v>
      </c>
      <c r="C204" s="88" t="s">
        <v>40</v>
      </c>
      <c r="D204" s="89">
        <v>19.39</v>
      </c>
      <c r="E204" s="26"/>
      <c r="F204" s="27"/>
      <c r="G204" s="28"/>
    </row>
    <row r="205" spans="1:7" s="25" customFormat="1" ht="33.75">
      <c r="A205" s="129" t="s">
        <v>980</v>
      </c>
      <c r="B205" s="87" t="s">
        <v>680</v>
      </c>
      <c r="C205" s="88" t="s">
        <v>40</v>
      </c>
      <c r="D205" s="89">
        <v>10.61</v>
      </c>
      <c r="E205" s="26"/>
      <c r="F205" s="27"/>
      <c r="G205" s="28"/>
    </row>
    <row r="206" spans="1:7" s="25" customFormat="1" ht="33.75">
      <c r="A206" s="129" t="s">
        <v>981</v>
      </c>
      <c r="B206" s="87" t="s">
        <v>679</v>
      </c>
      <c r="C206" s="88" t="s">
        <v>40</v>
      </c>
      <c r="D206" s="89">
        <v>8.31</v>
      </c>
      <c r="E206" s="26"/>
      <c r="F206" s="27"/>
      <c r="G206" s="28"/>
    </row>
    <row r="207" spans="1:7" s="25" customFormat="1" ht="33.75">
      <c r="A207" s="129" t="s">
        <v>982</v>
      </c>
      <c r="B207" s="87" t="s">
        <v>678</v>
      </c>
      <c r="C207" s="88" t="s">
        <v>40</v>
      </c>
      <c r="D207" s="89">
        <v>18.77</v>
      </c>
      <c r="E207" s="26"/>
      <c r="F207" s="27"/>
      <c r="G207" s="28"/>
    </row>
    <row r="208" spans="1:7" s="25" customFormat="1" ht="33.75">
      <c r="A208" s="129" t="s">
        <v>983</v>
      </c>
      <c r="B208" s="87" t="s">
        <v>677</v>
      </c>
      <c r="C208" s="88" t="s">
        <v>40</v>
      </c>
      <c r="D208" s="89">
        <v>76.099999999999994</v>
      </c>
      <c r="E208" s="26"/>
      <c r="F208" s="27"/>
      <c r="G208" s="28"/>
    </row>
    <row r="209" spans="1:7" s="25" customFormat="1" ht="33.75">
      <c r="A209" s="129" t="s">
        <v>984</v>
      </c>
      <c r="B209" s="87" t="s">
        <v>676</v>
      </c>
      <c r="C209" s="88" t="s">
        <v>40</v>
      </c>
      <c r="D209" s="89">
        <v>59.32</v>
      </c>
      <c r="E209" s="26"/>
      <c r="F209" s="27"/>
      <c r="G209" s="28"/>
    </row>
    <row r="210" spans="1:7" s="25" customFormat="1" ht="45">
      <c r="A210" s="129" t="s">
        <v>985</v>
      </c>
      <c r="B210" s="87" t="s">
        <v>33</v>
      </c>
      <c r="C210" s="88" t="s">
        <v>17</v>
      </c>
      <c r="D210" s="89">
        <v>98.27</v>
      </c>
      <c r="E210" s="26"/>
      <c r="F210" s="27"/>
      <c r="G210" s="28"/>
    </row>
    <row r="211" spans="1:7" s="25" customFormat="1" ht="78.75">
      <c r="A211" s="129" t="s">
        <v>986</v>
      </c>
      <c r="B211" s="87" t="s">
        <v>675</v>
      </c>
      <c r="C211" s="88" t="s">
        <v>81</v>
      </c>
      <c r="D211" s="89">
        <v>31</v>
      </c>
      <c r="E211" s="26"/>
      <c r="F211" s="27"/>
      <c r="G211" s="28"/>
    </row>
    <row r="212" spans="1:7" s="25" customFormat="1" ht="22.5">
      <c r="A212" s="129" t="s">
        <v>987</v>
      </c>
      <c r="B212" s="87" t="s">
        <v>674</v>
      </c>
      <c r="C212" s="88" t="s">
        <v>44</v>
      </c>
      <c r="D212" s="89">
        <v>3</v>
      </c>
      <c r="E212" s="26"/>
      <c r="F212" s="27"/>
      <c r="G212" s="28"/>
    </row>
    <row r="213" spans="1:7" s="25" customFormat="1" ht="157.5">
      <c r="A213" s="129" t="s">
        <v>988</v>
      </c>
      <c r="B213" s="87" t="s">
        <v>673</v>
      </c>
      <c r="C213" s="88" t="s">
        <v>44</v>
      </c>
      <c r="D213" s="89">
        <v>1</v>
      </c>
      <c r="E213" s="26"/>
      <c r="F213" s="27"/>
      <c r="G213" s="28"/>
    </row>
    <row r="214" spans="1:7" s="25" customFormat="1" ht="157.5">
      <c r="A214" s="129" t="s">
        <v>989</v>
      </c>
      <c r="B214" s="87" t="s">
        <v>672</v>
      </c>
      <c r="C214" s="88" t="s">
        <v>44</v>
      </c>
      <c r="D214" s="89">
        <v>3</v>
      </c>
      <c r="E214" s="26"/>
      <c r="F214" s="27"/>
      <c r="G214" s="28"/>
    </row>
    <row r="215" spans="1:7" s="25" customFormat="1">
      <c r="A215" s="23" t="s">
        <v>592</v>
      </c>
      <c r="B215" s="38" t="s">
        <v>83</v>
      </c>
      <c r="C215" s="38"/>
      <c r="D215" s="38"/>
      <c r="E215" s="38"/>
      <c r="F215" s="38"/>
      <c r="G215" s="24">
        <f>ROUND(SUM(G216:G244),2)</f>
        <v>0</v>
      </c>
    </row>
    <row r="216" spans="1:7" s="25" customFormat="1" ht="22.5">
      <c r="A216" s="129" t="s">
        <v>990</v>
      </c>
      <c r="B216" s="87" t="s">
        <v>62</v>
      </c>
      <c r="C216" s="88" t="s">
        <v>40</v>
      </c>
      <c r="D216" s="89">
        <v>88.9</v>
      </c>
      <c r="E216" s="26"/>
      <c r="F216" s="37"/>
      <c r="G216" s="28"/>
    </row>
    <row r="217" spans="1:7" s="25" customFormat="1" ht="45">
      <c r="A217" s="129" t="s">
        <v>991</v>
      </c>
      <c r="B217" s="87" t="s">
        <v>22</v>
      </c>
      <c r="C217" s="88" t="s">
        <v>17</v>
      </c>
      <c r="D217" s="89">
        <v>68.45</v>
      </c>
      <c r="E217" s="26"/>
      <c r="F217" s="37"/>
      <c r="G217" s="28"/>
    </row>
    <row r="218" spans="1:7" s="25" customFormat="1" ht="56.25">
      <c r="A218" s="129" t="s">
        <v>992</v>
      </c>
      <c r="B218" s="87" t="s">
        <v>82</v>
      </c>
      <c r="C218" s="88" t="s">
        <v>81</v>
      </c>
      <c r="D218" s="89">
        <v>39</v>
      </c>
      <c r="E218" s="26"/>
      <c r="F218" s="37"/>
      <c r="G218" s="28"/>
    </row>
    <row r="219" spans="1:7" s="25" customFormat="1" ht="22.5">
      <c r="A219" s="129" t="s">
        <v>993</v>
      </c>
      <c r="B219" s="87" t="s">
        <v>80</v>
      </c>
      <c r="C219" s="88" t="s">
        <v>40</v>
      </c>
      <c r="D219" s="89">
        <v>7.4</v>
      </c>
      <c r="E219" s="26"/>
      <c r="F219" s="37"/>
      <c r="G219" s="28"/>
    </row>
    <row r="220" spans="1:7" s="25" customFormat="1" ht="45">
      <c r="A220" s="129" t="s">
        <v>994</v>
      </c>
      <c r="B220" s="87" t="s">
        <v>79</v>
      </c>
      <c r="C220" s="88" t="s">
        <v>44</v>
      </c>
      <c r="D220" s="89">
        <v>11</v>
      </c>
      <c r="E220" s="26"/>
      <c r="F220" s="37"/>
      <c r="G220" s="28"/>
    </row>
    <row r="221" spans="1:7" s="25" customFormat="1" ht="168.75">
      <c r="A221" s="129" t="s">
        <v>995</v>
      </c>
      <c r="B221" s="87" t="s">
        <v>78</v>
      </c>
      <c r="C221" s="88" t="s">
        <v>44</v>
      </c>
      <c r="D221" s="89">
        <v>2</v>
      </c>
      <c r="E221" s="26"/>
      <c r="F221" s="37"/>
      <c r="G221" s="28"/>
    </row>
    <row r="222" spans="1:7" s="25" customFormat="1" ht="168.75">
      <c r="A222" s="129" t="s">
        <v>996</v>
      </c>
      <c r="B222" s="87" t="s">
        <v>789</v>
      </c>
      <c r="C222" s="88" t="s">
        <v>44</v>
      </c>
      <c r="D222" s="89">
        <v>1</v>
      </c>
      <c r="E222" s="26"/>
      <c r="F222" s="37"/>
      <c r="G222" s="28"/>
    </row>
    <row r="223" spans="1:7" s="25" customFormat="1" ht="168.75">
      <c r="A223" s="129" t="s">
        <v>997</v>
      </c>
      <c r="B223" s="87" t="s">
        <v>790</v>
      </c>
      <c r="C223" s="88" t="s">
        <v>44</v>
      </c>
      <c r="D223" s="89">
        <v>1</v>
      </c>
      <c r="E223" s="26"/>
      <c r="F223" s="37"/>
      <c r="G223" s="28"/>
    </row>
    <row r="224" spans="1:7" s="25" customFormat="1" ht="168.75">
      <c r="A224" s="129" t="s">
        <v>998</v>
      </c>
      <c r="B224" s="87" t="s">
        <v>791</v>
      </c>
      <c r="C224" s="88" t="s">
        <v>44</v>
      </c>
      <c r="D224" s="89">
        <v>2</v>
      </c>
      <c r="E224" s="26"/>
      <c r="F224" s="37"/>
      <c r="G224" s="28"/>
    </row>
    <row r="225" spans="1:7" s="25" customFormat="1" ht="45">
      <c r="A225" s="129" t="s">
        <v>999</v>
      </c>
      <c r="B225" s="87" t="s">
        <v>77</v>
      </c>
      <c r="C225" s="88" t="s">
        <v>44</v>
      </c>
      <c r="D225" s="89">
        <v>3</v>
      </c>
      <c r="E225" s="26"/>
      <c r="F225" s="37"/>
      <c r="G225" s="28"/>
    </row>
    <row r="226" spans="1:7" s="25" customFormat="1" ht="45">
      <c r="A226" s="129" t="s">
        <v>1000</v>
      </c>
      <c r="B226" s="87" t="s">
        <v>76</v>
      </c>
      <c r="C226" s="88" t="s">
        <v>44</v>
      </c>
      <c r="D226" s="89">
        <v>3</v>
      </c>
      <c r="E226" s="26"/>
      <c r="F226" s="37"/>
      <c r="G226" s="28"/>
    </row>
    <row r="227" spans="1:7" s="25" customFormat="1" ht="45">
      <c r="A227" s="129" t="s">
        <v>1001</v>
      </c>
      <c r="B227" s="87" t="s">
        <v>75</v>
      </c>
      <c r="C227" s="88" t="s">
        <v>44</v>
      </c>
      <c r="D227" s="89">
        <v>1</v>
      </c>
      <c r="E227" s="26"/>
      <c r="F227" s="37"/>
      <c r="G227" s="28"/>
    </row>
    <row r="228" spans="1:7" s="25" customFormat="1" ht="45">
      <c r="A228" s="129" t="s">
        <v>1002</v>
      </c>
      <c r="B228" s="87" t="s">
        <v>74</v>
      </c>
      <c r="C228" s="88" t="s">
        <v>44</v>
      </c>
      <c r="D228" s="89">
        <v>1</v>
      </c>
      <c r="E228" s="26"/>
      <c r="F228" s="37"/>
      <c r="G228" s="28"/>
    </row>
    <row r="229" spans="1:7" s="25" customFormat="1" ht="45">
      <c r="A229" s="129" t="s">
        <v>1003</v>
      </c>
      <c r="B229" s="87" t="s">
        <v>73</v>
      </c>
      <c r="C229" s="88" t="s">
        <v>44</v>
      </c>
      <c r="D229" s="89">
        <v>1</v>
      </c>
      <c r="E229" s="26"/>
      <c r="F229" s="37"/>
      <c r="G229" s="28"/>
    </row>
    <row r="230" spans="1:7" s="25" customFormat="1" ht="33.75">
      <c r="A230" s="129" t="s">
        <v>1004</v>
      </c>
      <c r="B230" s="87" t="s">
        <v>72</v>
      </c>
      <c r="C230" s="88" t="s">
        <v>44</v>
      </c>
      <c r="D230" s="89">
        <v>1</v>
      </c>
      <c r="E230" s="26"/>
      <c r="F230" s="37"/>
      <c r="G230" s="28"/>
    </row>
    <row r="231" spans="1:7" s="25" customFormat="1" ht="45">
      <c r="A231" s="129" t="s">
        <v>1005</v>
      </c>
      <c r="B231" s="87" t="s">
        <v>71</v>
      </c>
      <c r="C231" s="88" t="s">
        <v>44</v>
      </c>
      <c r="D231" s="89">
        <v>1</v>
      </c>
      <c r="E231" s="26"/>
      <c r="F231" s="37"/>
      <c r="G231" s="28"/>
    </row>
    <row r="232" spans="1:7" s="25" customFormat="1" ht="22.5">
      <c r="A232" s="129" t="s">
        <v>1006</v>
      </c>
      <c r="B232" s="87" t="s">
        <v>70</v>
      </c>
      <c r="C232" s="88" t="s">
        <v>40</v>
      </c>
      <c r="D232" s="89">
        <v>10.42</v>
      </c>
      <c r="E232" s="26"/>
      <c r="F232" s="37"/>
      <c r="G232" s="28"/>
    </row>
    <row r="233" spans="1:7" s="25" customFormat="1" ht="33.75">
      <c r="A233" s="129" t="s">
        <v>1007</v>
      </c>
      <c r="B233" s="87" t="s">
        <v>69</v>
      </c>
      <c r="C233" s="88" t="s">
        <v>40</v>
      </c>
      <c r="D233" s="89">
        <v>51.18</v>
      </c>
      <c r="E233" s="26"/>
      <c r="F233" s="37"/>
      <c r="G233" s="28"/>
    </row>
    <row r="234" spans="1:7" s="25" customFormat="1" ht="33.75">
      <c r="A234" s="129" t="s">
        <v>1008</v>
      </c>
      <c r="B234" s="87" t="s">
        <v>68</v>
      </c>
      <c r="C234" s="88" t="s">
        <v>40</v>
      </c>
      <c r="D234" s="89">
        <v>11.3</v>
      </c>
      <c r="E234" s="26"/>
      <c r="F234" s="37"/>
      <c r="G234" s="28"/>
    </row>
    <row r="235" spans="1:7" s="25" customFormat="1" ht="33.75">
      <c r="A235" s="129" t="s">
        <v>1009</v>
      </c>
      <c r="B235" s="87" t="s">
        <v>67</v>
      </c>
      <c r="C235" s="88" t="s">
        <v>40</v>
      </c>
      <c r="D235" s="89">
        <v>8.6</v>
      </c>
      <c r="E235" s="26"/>
      <c r="F235" s="37"/>
      <c r="G235" s="28"/>
    </row>
    <row r="236" spans="1:7" s="25" customFormat="1" ht="22.5">
      <c r="A236" s="129" t="s">
        <v>1010</v>
      </c>
      <c r="B236" s="87" t="s">
        <v>66</v>
      </c>
      <c r="C236" s="88" t="s">
        <v>44</v>
      </c>
      <c r="D236" s="89">
        <v>2</v>
      </c>
      <c r="E236" s="26"/>
      <c r="F236" s="37"/>
      <c r="G236" s="28"/>
    </row>
    <row r="237" spans="1:7" s="25" customFormat="1" ht="22.5">
      <c r="A237" s="129" t="s">
        <v>1011</v>
      </c>
      <c r="B237" s="87" t="s">
        <v>65</v>
      </c>
      <c r="C237" s="88" t="s">
        <v>44</v>
      </c>
      <c r="D237" s="89">
        <v>1</v>
      </c>
      <c r="E237" s="26"/>
      <c r="F237" s="37"/>
      <c r="G237" s="28"/>
    </row>
    <row r="238" spans="1:7" s="25" customFormat="1" ht="22.5">
      <c r="A238" s="129" t="s">
        <v>1012</v>
      </c>
      <c r="B238" s="87" t="s">
        <v>64</v>
      </c>
      <c r="C238" s="88" t="s">
        <v>44</v>
      </c>
      <c r="D238" s="89">
        <v>10</v>
      </c>
      <c r="E238" s="26"/>
      <c r="F238" s="37"/>
      <c r="G238" s="28"/>
    </row>
    <row r="239" spans="1:7" s="25" customFormat="1" ht="22.5">
      <c r="A239" s="129" t="s">
        <v>1013</v>
      </c>
      <c r="B239" s="87" t="s">
        <v>53</v>
      </c>
      <c r="C239" s="88" t="s">
        <v>17</v>
      </c>
      <c r="D239" s="89">
        <v>6.22</v>
      </c>
      <c r="E239" s="26"/>
      <c r="F239" s="37"/>
      <c r="G239" s="28"/>
    </row>
    <row r="240" spans="1:7" s="25" customFormat="1" ht="33.75">
      <c r="A240" s="129" t="s">
        <v>1014</v>
      </c>
      <c r="B240" s="87" t="s">
        <v>52</v>
      </c>
      <c r="C240" s="88" t="s">
        <v>17</v>
      </c>
      <c r="D240" s="89">
        <v>27.62</v>
      </c>
      <c r="E240" s="26"/>
      <c r="F240" s="37"/>
      <c r="G240" s="28"/>
    </row>
    <row r="241" spans="1:8" s="25" customFormat="1" ht="45">
      <c r="A241" s="129" t="s">
        <v>1015</v>
      </c>
      <c r="B241" s="87" t="s">
        <v>51</v>
      </c>
      <c r="C241" s="88" t="s">
        <v>17</v>
      </c>
      <c r="D241" s="89">
        <v>13.74</v>
      </c>
      <c r="E241" s="26"/>
      <c r="F241" s="37"/>
      <c r="G241" s="28"/>
    </row>
    <row r="242" spans="1:8" s="25" customFormat="1" ht="45">
      <c r="A242" s="129" t="s">
        <v>1016</v>
      </c>
      <c r="B242" s="87" t="s">
        <v>50</v>
      </c>
      <c r="C242" s="88" t="s">
        <v>17</v>
      </c>
      <c r="D242" s="89">
        <v>20.6</v>
      </c>
      <c r="E242" s="26"/>
      <c r="F242" s="37"/>
      <c r="G242" s="28"/>
    </row>
    <row r="243" spans="1:8" s="25" customFormat="1" ht="33.75">
      <c r="A243" s="129" t="s">
        <v>1017</v>
      </c>
      <c r="B243" s="87" t="s">
        <v>20</v>
      </c>
      <c r="C243" s="88" t="s">
        <v>17</v>
      </c>
      <c r="D243" s="89">
        <v>54.71</v>
      </c>
      <c r="E243" s="26"/>
      <c r="F243" s="37"/>
      <c r="G243" s="28"/>
    </row>
    <row r="244" spans="1:8" s="25" customFormat="1" ht="33.75">
      <c r="A244" s="129" t="s">
        <v>1018</v>
      </c>
      <c r="B244" s="87" t="s">
        <v>21</v>
      </c>
      <c r="C244" s="88" t="s">
        <v>18</v>
      </c>
      <c r="D244" s="89">
        <v>1039.49</v>
      </c>
      <c r="E244" s="26"/>
      <c r="F244" s="37"/>
      <c r="G244" s="28"/>
    </row>
    <row r="245" spans="1:8">
      <c r="A245" s="23" t="s">
        <v>593</v>
      </c>
      <c r="B245" s="38" t="s">
        <v>63</v>
      </c>
      <c r="C245" s="38"/>
      <c r="D245" s="38"/>
      <c r="E245" s="38"/>
      <c r="F245" s="38"/>
      <c r="G245" s="24">
        <f>ROUND(SUM(G246:G270),2)</f>
        <v>0</v>
      </c>
      <c r="H245" s="42"/>
    </row>
    <row r="246" spans="1:8" s="25" customFormat="1" ht="22.5">
      <c r="A246" s="129" t="s">
        <v>1019</v>
      </c>
      <c r="B246" s="87" t="s">
        <v>62</v>
      </c>
      <c r="C246" s="88" t="s">
        <v>40</v>
      </c>
      <c r="D246" s="89">
        <v>142.30000000000001</v>
      </c>
      <c r="E246" s="26"/>
      <c r="F246" s="37"/>
      <c r="G246" s="28"/>
    </row>
    <row r="247" spans="1:8" s="30" customFormat="1" ht="45">
      <c r="A247" s="129" t="s">
        <v>1020</v>
      </c>
      <c r="B247" s="87" t="s">
        <v>22</v>
      </c>
      <c r="C247" s="88" t="s">
        <v>17</v>
      </c>
      <c r="D247" s="89">
        <v>79.680000000000007</v>
      </c>
      <c r="E247" s="26"/>
      <c r="F247" s="27"/>
      <c r="G247" s="28"/>
    </row>
    <row r="248" spans="1:8" s="41" customFormat="1" ht="45">
      <c r="A248" s="129" t="s">
        <v>1021</v>
      </c>
      <c r="B248" s="87" t="s">
        <v>61</v>
      </c>
      <c r="C248" s="88" t="s">
        <v>40</v>
      </c>
      <c r="D248" s="89">
        <v>33.6</v>
      </c>
      <c r="E248" s="26"/>
      <c r="F248" s="37"/>
      <c r="G248" s="28"/>
    </row>
    <row r="249" spans="1:8" s="25" customFormat="1" ht="22.5">
      <c r="A249" s="129" t="s">
        <v>1022</v>
      </c>
      <c r="B249" s="87" t="s">
        <v>60</v>
      </c>
      <c r="C249" s="88" t="s">
        <v>40</v>
      </c>
      <c r="D249" s="89">
        <f>44.06</f>
        <v>44.06</v>
      </c>
      <c r="E249" s="26"/>
      <c r="F249" s="40"/>
      <c r="G249" s="28"/>
    </row>
    <row r="250" spans="1:8" s="25" customFormat="1" ht="22.5">
      <c r="A250" s="129" t="s">
        <v>1023</v>
      </c>
      <c r="B250" s="87" t="s">
        <v>59</v>
      </c>
      <c r="C250" s="88" t="s">
        <v>40</v>
      </c>
      <c r="D250" s="89">
        <v>98.24</v>
      </c>
      <c r="E250" s="26"/>
      <c r="F250" s="40"/>
      <c r="G250" s="28"/>
    </row>
    <row r="251" spans="1:8" s="25" customFormat="1" ht="22.5">
      <c r="A251" s="129" t="s">
        <v>1024</v>
      </c>
      <c r="B251" s="87" t="s">
        <v>58</v>
      </c>
      <c r="C251" s="88" t="s">
        <v>44</v>
      </c>
      <c r="D251" s="89">
        <v>6</v>
      </c>
      <c r="E251" s="26"/>
      <c r="F251" s="40"/>
      <c r="G251" s="28"/>
    </row>
    <row r="252" spans="1:8" s="25" customFormat="1" ht="22.5">
      <c r="A252" s="129" t="s">
        <v>1025</v>
      </c>
      <c r="B252" s="87" t="s">
        <v>57</v>
      </c>
      <c r="C252" s="88" t="s">
        <v>44</v>
      </c>
      <c r="D252" s="89">
        <v>1</v>
      </c>
      <c r="E252" s="26"/>
      <c r="F252" s="40"/>
      <c r="G252" s="28"/>
    </row>
    <row r="253" spans="1:8" s="25" customFormat="1" ht="22.5">
      <c r="A253" s="129" t="s">
        <v>1026</v>
      </c>
      <c r="B253" s="87" t="s">
        <v>56</v>
      </c>
      <c r="C253" s="88" t="s">
        <v>44</v>
      </c>
      <c r="D253" s="89">
        <v>4</v>
      </c>
      <c r="E253" s="26"/>
      <c r="F253" s="40"/>
      <c r="G253" s="28"/>
    </row>
    <row r="254" spans="1:8" s="25" customFormat="1" ht="22.5">
      <c r="A254" s="129" t="s">
        <v>1027</v>
      </c>
      <c r="B254" s="87" t="s">
        <v>55</v>
      </c>
      <c r="C254" s="88" t="s">
        <v>44</v>
      </c>
      <c r="D254" s="89">
        <v>1</v>
      </c>
      <c r="E254" s="26"/>
      <c r="F254" s="40"/>
      <c r="G254" s="28"/>
    </row>
    <row r="255" spans="1:8" s="25" customFormat="1" ht="33.75">
      <c r="A255" s="129" t="s">
        <v>1028</v>
      </c>
      <c r="B255" s="87" t="s">
        <v>54</v>
      </c>
      <c r="C255" s="88" t="s">
        <v>44</v>
      </c>
      <c r="D255" s="89">
        <v>17</v>
      </c>
      <c r="E255" s="26"/>
      <c r="F255" s="27"/>
      <c r="G255" s="28"/>
    </row>
    <row r="256" spans="1:8" s="25" customFormat="1" ht="22.5">
      <c r="A256" s="129" t="s">
        <v>1029</v>
      </c>
      <c r="B256" s="87" t="s">
        <v>53</v>
      </c>
      <c r="C256" s="88" t="s">
        <v>17</v>
      </c>
      <c r="D256" s="89">
        <v>9.9600000000000009</v>
      </c>
      <c r="E256" s="26"/>
      <c r="F256" s="37"/>
      <c r="G256" s="28"/>
    </row>
    <row r="257" spans="1:7" s="25" customFormat="1" ht="33.75">
      <c r="A257" s="129" t="s">
        <v>1030</v>
      </c>
      <c r="B257" s="87" t="s">
        <v>52</v>
      </c>
      <c r="C257" s="88" t="s">
        <v>17</v>
      </c>
      <c r="D257" s="89">
        <v>44.82</v>
      </c>
      <c r="E257" s="26"/>
      <c r="F257" s="27"/>
      <c r="G257" s="28"/>
    </row>
    <row r="258" spans="1:7" s="25" customFormat="1" ht="45">
      <c r="A258" s="129" t="s">
        <v>1031</v>
      </c>
      <c r="B258" s="87" t="s">
        <v>51</v>
      </c>
      <c r="C258" s="88" t="s">
        <v>17</v>
      </c>
      <c r="D258" s="89">
        <v>11.21</v>
      </c>
      <c r="E258" s="26"/>
      <c r="F258" s="37"/>
      <c r="G258" s="28"/>
    </row>
    <row r="259" spans="1:7" s="25" customFormat="1" ht="45">
      <c r="A259" s="129" t="s">
        <v>1032</v>
      </c>
      <c r="B259" s="87" t="s">
        <v>50</v>
      </c>
      <c r="C259" s="88" t="s">
        <v>17</v>
      </c>
      <c r="D259" s="89">
        <v>13.69</v>
      </c>
      <c r="E259" s="26"/>
      <c r="F259" s="37"/>
      <c r="G259" s="28"/>
    </row>
    <row r="260" spans="1:7" s="25" customFormat="1" ht="33.75">
      <c r="A260" s="129" t="s">
        <v>1033</v>
      </c>
      <c r="B260" s="87" t="s">
        <v>20</v>
      </c>
      <c r="C260" s="88" t="s">
        <v>17</v>
      </c>
      <c r="D260" s="89">
        <v>68.47</v>
      </c>
      <c r="E260" s="26"/>
      <c r="F260" s="40"/>
      <c r="G260" s="28"/>
    </row>
    <row r="261" spans="1:7" s="25" customFormat="1" ht="33.75">
      <c r="A261" s="129" t="s">
        <v>1034</v>
      </c>
      <c r="B261" s="87" t="s">
        <v>21</v>
      </c>
      <c r="C261" s="88" t="s">
        <v>18</v>
      </c>
      <c r="D261" s="89">
        <v>1300.93</v>
      </c>
      <c r="E261" s="26"/>
      <c r="F261" s="27"/>
      <c r="G261" s="28"/>
    </row>
    <row r="262" spans="1:7" s="25" customFormat="1" ht="157.5">
      <c r="A262" s="129" t="s">
        <v>1035</v>
      </c>
      <c r="B262" s="87" t="s">
        <v>804</v>
      </c>
      <c r="C262" s="88" t="s">
        <v>44</v>
      </c>
      <c r="D262" s="89">
        <v>2</v>
      </c>
      <c r="E262" s="26"/>
      <c r="F262" s="27"/>
      <c r="G262" s="28"/>
    </row>
    <row r="263" spans="1:7" s="25" customFormat="1" ht="157.5">
      <c r="A263" s="129" t="s">
        <v>1036</v>
      </c>
      <c r="B263" s="87" t="s">
        <v>805</v>
      </c>
      <c r="C263" s="88" t="s">
        <v>44</v>
      </c>
      <c r="D263" s="89">
        <v>2</v>
      </c>
      <c r="E263" s="26"/>
      <c r="F263" s="27"/>
      <c r="G263" s="28"/>
    </row>
    <row r="264" spans="1:7" s="25" customFormat="1" ht="157.5">
      <c r="A264" s="129" t="s">
        <v>1037</v>
      </c>
      <c r="B264" s="87" t="s">
        <v>806</v>
      </c>
      <c r="C264" s="88" t="s">
        <v>44</v>
      </c>
      <c r="D264" s="89">
        <v>1</v>
      </c>
      <c r="E264" s="26"/>
      <c r="F264" s="27"/>
      <c r="G264" s="28"/>
    </row>
    <row r="265" spans="1:7" s="25" customFormat="1" ht="157.5">
      <c r="A265" s="129" t="s">
        <v>1038</v>
      </c>
      <c r="B265" s="87" t="s">
        <v>807</v>
      </c>
      <c r="C265" s="88" t="s">
        <v>44</v>
      </c>
      <c r="D265" s="89">
        <v>3</v>
      </c>
      <c r="E265" s="26"/>
      <c r="F265" s="27"/>
      <c r="G265" s="28"/>
    </row>
    <row r="266" spans="1:7" s="25" customFormat="1" ht="45">
      <c r="A266" s="129" t="s">
        <v>1039</v>
      </c>
      <c r="B266" s="87" t="s">
        <v>49</v>
      </c>
      <c r="C266" s="88" t="s">
        <v>44</v>
      </c>
      <c r="D266" s="89">
        <v>8</v>
      </c>
      <c r="E266" s="26"/>
      <c r="F266" s="27"/>
      <c r="G266" s="28"/>
    </row>
    <row r="267" spans="1:7" s="25" customFormat="1" ht="33.75">
      <c r="A267" s="129" t="s">
        <v>1040</v>
      </c>
      <c r="B267" s="87" t="s">
        <v>48</v>
      </c>
      <c r="C267" s="88" t="s">
        <v>17</v>
      </c>
      <c r="D267" s="89">
        <v>0.84</v>
      </c>
      <c r="E267" s="26"/>
      <c r="F267" s="27"/>
      <c r="G267" s="28"/>
    </row>
    <row r="268" spans="1:7" s="25" customFormat="1" ht="90">
      <c r="A268" s="129" t="s">
        <v>1041</v>
      </c>
      <c r="B268" s="87" t="s">
        <v>47</v>
      </c>
      <c r="C268" s="88" t="s">
        <v>40</v>
      </c>
      <c r="D268" s="89">
        <v>10.5</v>
      </c>
      <c r="E268" s="26"/>
      <c r="F268" s="39"/>
      <c r="G268" s="28"/>
    </row>
    <row r="269" spans="1:7" s="25" customFormat="1" ht="45">
      <c r="A269" s="129" t="s">
        <v>1042</v>
      </c>
      <c r="B269" s="87" t="s">
        <v>46</v>
      </c>
      <c r="C269" s="88" t="s">
        <v>44</v>
      </c>
      <c r="D269" s="89">
        <v>2</v>
      </c>
      <c r="E269" s="26"/>
      <c r="F269" s="39"/>
      <c r="G269" s="28"/>
    </row>
    <row r="270" spans="1:7" s="25" customFormat="1" ht="56.25">
      <c r="A270" s="129" t="s">
        <v>1043</v>
      </c>
      <c r="B270" s="87" t="s">
        <v>45</v>
      </c>
      <c r="C270" s="88" t="s">
        <v>44</v>
      </c>
      <c r="D270" s="89">
        <v>4</v>
      </c>
      <c r="E270" s="26"/>
      <c r="F270" s="39"/>
      <c r="G270" s="28"/>
    </row>
    <row r="271" spans="1:7" s="30" customFormat="1">
      <c r="A271" s="23" t="s">
        <v>594</v>
      </c>
      <c r="B271" s="38" t="s">
        <v>595</v>
      </c>
      <c r="C271" s="38"/>
      <c r="D271" s="38"/>
      <c r="E271" s="38"/>
      <c r="F271" s="38"/>
      <c r="G271" s="24">
        <f>ROUND(SUM(G272:G275),2)</f>
        <v>0</v>
      </c>
    </row>
    <row r="272" spans="1:7" s="30" customFormat="1" ht="101.25">
      <c r="A272" s="129" t="s">
        <v>1044</v>
      </c>
      <c r="B272" s="87" t="s">
        <v>323</v>
      </c>
      <c r="C272" s="88" t="s">
        <v>44</v>
      </c>
      <c r="D272" s="89">
        <v>8</v>
      </c>
      <c r="E272" s="26"/>
      <c r="F272" s="37"/>
      <c r="G272" s="28"/>
    </row>
    <row r="273" spans="1:7" s="30" customFormat="1" ht="101.25">
      <c r="A273" s="129" t="s">
        <v>1045</v>
      </c>
      <c r="B273" s="87" t="s">
        <v>322</v>
      </c>
      <c r="C273" s="88" t="s">
        <v>44</v>
      </c>
      <c r="D273" s="89">
        <v>1</v>
      </c>
      <c r="E273" s="26"/>
      <c r="F273" s="37"/>
      <c r="G273" s="28"/>
    </row>
    <row r="274" spans="1:7" s="30" customFormat="1" ht="123.75">
      <c r="A274" s="129" t="s">
        <v>1046</v>
      </c>
      <c r="B274" s="87" t="s">
        <v>321</v>
      </c>
      <c r="C274" s="88" t="s">
        <v>44</v>
      </c>
      <c r="D274" s="89">
        <v>5</v>
      </c>
      <c r="E274" s="26"/>
      <c r="F274" s="37"/>
      <c r="G274" s="28"/>
    </row>
    <row r="275" spans="1:7" s="30" customFormat="1" ht="67.5">
      <c r="A275" s="129" t="s">
        <v>1047</v>
      </c>
      <c r="B275" s="87" t="s">
        <v>320</v>
      </c>
      <c r="C275" s="88" t="s">
        <v>26</v>
      </c>
      <c r="D275" s="89">
        <v>4.84</v>
      </c>
      <c r="E275" s="26"/>
      <c r="F275" s="37"/>
      <c r="G275" s="28"/>
    </row>
    <row r="276" spans="1:7" s="30" customFormat="1">
      <c r="A276" s="23" t="s">
        <v>596</v>
      </c>
      <c r="B276" s="38" t="s">
        <v>345</v>
      </c>
      <c r="C276" s="38"/>
      <c r="D276" s="38"/>
      <c r="E276" s="38"/>
      <c r="F276" s="38"/>
      <c r="G276" s="24">
        <f>ROUND(SUM(G277:G288),2)</f>
        <v>0</v>
      </c>
    </row>
    <row r="277" spans="1:7" s="53" customFormat="1" ht="101.25">
      <c r="A277" s="129" t="s">
        <v>1048</v>
      </c>
      <c r="B277" s="87" t="s">
        <v>344</v>
      </c>
      <c r="C277" s="88" t="s">
        <v>44</v>
      </c>
      <c r="D277" s="89">
        <v>4</v>
      </c>
      <c r="E277" s="26"/>
      <c r="F277" s="37"/>
      <c r="G277" s="28"/>
    </row>
    <row r="278" spans="1:7" s="53" customFormat="1" ht="112.5">
      <c r="A278" s="129" t="s">
        <v>1049</v>
      </c>
      <c r="B278" s="87" t="s">
        <v>343</v>
      </c>
      <c r="C278" s="88" t="s">
        <v>44</v>
      </c>
      <c r="D278" s="89">
        <v>1</v>
      </c>
      <c r="E278" s="26"/>
      <c r="F278" s="37"/>
      <c r="G278" s="28"/>
    </row>
    <row r="279" spans="1:7" s="53" customFormat="1" ht="101.25">
      <c r="A279" s="129" t="s">
        <v>1050</v>
      </c>
      <c r="B279" s="87" t="s">
        <v>342</v>
      </c>
      <c r="C279" s="88" t="s">
        <v>44</v>
      </c>
      <c r="D279" s="89">
        <v>5</v>
      </c>
      <c r="E279" s="26"/>
      <c r="F279" s="37"/>
      <c r="G279" s="28"/>
    </row>
    <row r="280" spans="1:7" s="53" customFormat="1" ht="101.25">
      <c r="A280" s="129" t="s">
        <v>1051</v>
      </c>
      <c r="B280" s="87" t="s">
        <v>341</v>
      </c>
      <c r="C280" s="88" t="s">
        <v>44</v>
      </c>
      <c r="D280" s="89">
        <v>1</v>
      </c>
      <c r="E280" s="26"/>
      <c r="F280" s="37"/>
      <c r="G280" s="28"/>
    </row>
    <row r="281" spans="1:7" s="53" customFormat="1" ht="101.25">
      <c r="A281" s="129" t="s">
        <v>1052</v>
      </c>
      <c r="B281" s="87" t="s">
        <v>340</v>
      </c>
      <c r="C281" s="88" t="s">
        <v>44</v>
      </c>
      <c r="D281" s="89">
        <v>3</v>
      </c>
      <c r="E281" s="26"/>
      <c r="F281" s="37"/>
      <c r="G281" s="28"/>
    </row>
    <row r="282" spans="1:7" s="53" customFormat="1" ht="101.25">
      <c r="A282" s="129" t="s">
        <v>1053</v>
      </c>
      <c r="B282" s="87" t="s">
        <v>339</v>
      </c>
      <c r="C282" s="88" t="s">
        <v>44</v>
      </c>
      <c r="D282" s="89">
        <v>2</v>
      </c>
      <c r="E282" s="26"/>
      <c r="F282" s="37"/>
      <c r="G282" s="28"/>
    </row>
    <row r="283" spans="1:7" s="53" customFormat="1" ht="33.75">
      <c r="A283" s="129" t="s">
        <v>1054</v>
      </c>
      <c r="B283" s="87" t="s">
        <v>338</v>
      </c>
      <c r="C283" s="88" t="s">
        <v>44</v>
      </c>
      <c r="D283" s="89">
        <v>2</v>
      </c>
      <c r="E283" s="26"/>
      <c r="F283" s="37"/>
      <c r="G283" s="28"/>
    </row>
    <row r="284" spans="1:7" s="53" customFormat="1" ht="33.75">
      <c r="A284" s="129" t="s">
        <v>1055</v>
      </c>
      <c r="B284" s="87" t="s">
        <v>337</v>
      </c>
      <c r="C284" s="88" t="s">
        <v>44</v>
      </c>
      <c r="D284" s="89">
        <v>1</v>
      </c>
      <c r="E284" s="26"/>
      <c r="F284" s="37"/>
      <c r="G284" s="28"/>
    </row>
    <row r="285" spans="1:7" s="53" customFormat="1" ht="33.75">
      <c r="A285" s="129" t="s">
        <v>1056</v>
      </c>
      <c r="B285" s="87" t="s">
        <v>336</v>
      </c>
      <c r="C285" s="88" t="s">
        <v>44</v>
      </c>
      <c r="D285" s="89">
        <v>1</v>
      </c>
      <c r="E285" s="26"/>
      <c r="F285" s="37"/>
      <c r="G285" s="28"/>
    </row>
    <row r="286" spans="1:7" s="53" customFormat="1" ht="33.75">
      <c r="A286" s="129" t="s">
        <v>1057</v>
      </c>
      <c r="B286" s="87" t="s">
        <v>335</v>
      </c>
      <c r="C286" s="88" t="s">
        <v>44</v>
      </c>
      <c r="D286" s="89">
        <v>2</v>
      </c>
      <c r="E286" s="26"/>
      <c r="F286" s="37"/>
      <c r="G286" s="28"/>
    </row>
    <row r="287" spans="1:7" s="53" customFormat="1" ht="22.5">
      <c r="A287" s="129" t="s">
        <v>1058</v>
      </c>
      <c r="B287" s="87" t="s">
        <v>334</v>
      </c>
      <c r="C287" s="88" t="s">
        <v>44</v>
      </c>
      <c r="D287" s="89">
        <v>2</v>
      </c>
      <c r="E287" s="26"/>
      <c r="F287" s="37"/>
      <c r="G287" s="28"/>
    </row>
    <row r="288" spans="1:7" s="53" customFormat="1" ht="22.5">
      <c r="A288" s="129" t="s">
        <v>1059</v>
      </c>
      <c r="B288" s="87" t="s">
        <v>333</v>
      </c>
      <c r="C288" s="88" t="s">
        <v>44</v>
      </c>
      <c r="D288" s="89">
        <v>1</v>
      </c>
      <c r="E288" s="26"/>
      <c r="F288" s="37"/>
      <c r="G288" s="28"/>
    </row>
    <row r="289" spans="1:7">
      <c r="A289" s="23" t="s">
        <v>597</v>
      </c>
      <c r="B289" s="38" t="s">
        <v>580</v>
      </c>
      <c r="C289" s="38"/>
      <c r="D289" s="38"/>
      <c r="E289" s="38"/>
      <c r="F289" s="38"/>
      <c r="G289" s="24">
        <f>ROUND(SUM(G290,G309,G320,G324),2)</f>
        <v>0</v>
      </c>
    </row>
    <row r="290" spans="1:7" s="25" customFormat="1">
      <c r="A290" s="34" t="s">
        <v>598</v>
      </c>
      <c r="B290" s="35" t="s">
        <v>579</v>
      </c>
      <c r="C290" s="31"/>
      <c r="D290" s="32"/>
      <c r="E290" s="36"/>
      <c r="F290" s="33"/>
      <c r="G290" s="36">
        <f>ROUND(SUM(G291:G308),2)</f>
        <v>0</v>
      </c>
    </row>
    <row r="291" spans="1:7" s="25" customFormat="1" ht="33.75">
      <c r="A291" s="129" t="s">
        <v>1060</v>
      </c>
      <c r="B291" s="87" t="s">
        <v>578</v>
      </c>
      <c r="C291" s="88" t="s">
        <v>44</v>
      </c>
      <c r="D291" s="89">
        <v>1</v>
      </c>
      <c r="E291" s="26"/>
      <c r="F291" s="27"/>
      <c r="G291" s="28"/>
    </row>
    <row r="292" spans="1:7" s="25" customFormat="1" ht="33.75">
      <c r="A292" s="129" t="s">
        <v>1061</v>
      </c>
      <c r="B292" s="87" t="s">
        <v>577</v>
      </c>
      <c r="C292" s="88" t="s">
        <v>44</v>
      </c>
      <c r="D292" s="89">
        <v>2</v>
      </c>
      <c r="E292" s="26"/>
      <c r="F292" s="27"/>
      <c r="G292" s="28"/>
    </row>
    <row r="293" spans="1:7" s="25" customFormat="1" ht="33.75">
      <c r="A293" s="129" t="s">
        <v>1062</v>
      </c>
      <c r="B293" s="87" t="s">
        <v>576</v>
      </c>
      <c r="C293" s="88" t="s">
        <v>44</v>
      </c>
      <c r="D293" s="89">
        <v>3</v>
      </c>
      <c r="E293" s="26"/>
      <c r="F293" s="27"/>
      <c r="G293" s="28"/>
    </row>
    <row r="294" spans="1:7" s="25" customFormat="1" ht="33.75">
      <c r="A294" s="129" t="s">
        <v>1063</v>
      </c>
      <c r="B294" s="87" t="s">
        <v>575</v>
      </c>
      <c r="C294" s="88" t="s">
        <v>44</v>
      </c>
      <c r="D294" s="89">
        <v>1</v>
      </c>
      <c r="E294" s="26"/>
      <c r="F294" s="27"/>
      <c r="G294" s="28"/>
    </row>
    <row r="295" spans="1:7" s="25" customFormat="1" ht="33.75">
      <c r="A295" s="129" t="s">
        <v>1064</v>
      </c>
      <c r="B295" s="87" t="s">
        <v>574</v>
      </c>
      <c r="C295" s="88" t="s">
        <v>44</v>
      </c>
      <c r="D295" s="89">
        <v>1</v>
      </c>
      <c r="E295" s="26"/>
      <c r="F295" s="27"/>
      <c r="G295" s="28"/>
    </row>
    <row r="296" spans="1:7" s="25" customFormat="1" ht="45">
      <c r="A296" s="129" t="s">
        <v>1065</v>
      </c>
      <c r="B296" s="87" t="s">
        <v>573</v>
      </c>
      <c r="C296" s="88" t="s">
        <v>571</v>
      </c>
      <c r="D296" s="89">
        <v>1</v>
      </c>
      <c r="E296" s="26"/>
      <c r="F296" s="27"/>
      <c r="G296" s="28"/>
    </row>
    <row r="297" spans="1:7" s="25" customFormat="1" ht="45">
      <c r="A297" s="129" t="s">
        <v>1066</v>
      </c>
      <c r="B297" s="87" t="s">
        <v>572</v>
      </c>
      <c r="C297" s="88" t="s">
        <v>571</v>
      </c>
      <c r="D297" s="89">
        <v>1</v>
      </c>
      <c r="E297" s="26"/>
      <c r="F297" s="27"/>
      <c r="G297" s="28"/>
    </row>
    <row r="298" spans="1:7" s="25" customFormat="1" ht="33.75">
      <c r="A298" s="129" t="s">
        <v>1067</v>
      </c>
      <c r="B298" s="87" t="s">
        <v>570</v>
      </c>
      <c r="C298" s="88" t="s">
        <v>44</v>
      </c>
      <c r="D298" s="89">
        <v>4</v>
      </c>
      <c r="E298" s="26"/>
      <c r="F298" s="27"/>
      <c r="G298" s="28"/>
    </row>
    <row r="299" spans="1:7" s="25" customFormat="1" ht="101.25">
      <c r="A299" s="129" t="s">
        <v>1068</v>
      </c>
      <c r="B299" s="87" t="s">
        <v>569</v>
      </c>
      <c r="C299" s="88" t="s">
        <v>81</v>
      </c>
      <c r="D299" s="89">
        <v>11</v>
      </c>
      <c r="E299" s="26"/>
      <c r="F299" s="27"/>
      <c r="G299" s="28"/>
    </row>
    <row r="300" spans="1:7" s="25" customFormat="1" ht="101.25">
      <c r="A300" s="129" t="s">
        <v>1069</v>
      </c>
      <c r="B300" s="87" t="s">
        <v>568</v>
      </c>
      <c r="C300" s="88" t="s">
        <v>81</v>
      </c>
      <c r="D300" s="89">
        <v>7</v>
      </c>
      <c r="E300" s="26"/>
      <c r="F300" s="27"/>
      <c r="G300" s="28"/>
    </row>
    <row r="301" spans="1:7" s="25" customFormat="1" ht="45">
      <c r="A301" s="129" t="s">
        <v>1070</v>
      </c>
      <c r="B301" s="87" t="s">
        <v>544</v>
      </c>
      <c r="C301" s="88" t="s">
        <v>44</v>
      </c>
      <c r="D301" s="89">
        <v>3</v>
      </c>
      <c r="E301" s="26"/>
      <c r="F301" s="27"/>
      <c r="G301" s="28"/>
    </row>
    <row r="302" spans="1:7" s="25" customFormat="1" ht="45">
      <c r="A302" s="129" t="s">
        <v>1071</v>
      </c>
      <c r="B302" s="87" t="s">
        <v>567</v>
      </c>
      <c r="C302" s="88" t="s">
        <v>44</v>
      </c>
      <c r="D302" s="89">
        <v>1</v>
      </c>
      <c r="E302" s="26"/>
      <c r="F302" s="27"/>
      <c r="G302" s="28"/>
    </row>
    <row r="303" spans="1:7" s="25" customFormat="1" ht="33.75">
      <c r="A303" s="129" t="s">
        <v>1072</v>
      </c>
      <c r="B303" s="87" t="s">
        <v>566</v>
      </c>
      <c r="C303" s="88" t="s">
        <v>44</v>
      </c>
      <c r="D303" s="89">
        <v>10</v>
      </c>
      <c r="E303" s="26"/>
      <c r="F303" s="27"/>
      <c r="G303" s="28"/>
    </row>
    <row r="304" spans="1:7" s="25" customFormat="1" ht="45">
      <c r="A304" s="129" t="s">
        <v>1073</v>
      </c>
      <c r="B304" s="87" t="s">
        <v>565</v>
      </c>
      <c r="C304" s="88" t="s">
        <v>539</v>
      </c>
      <c r="D304" s="89">
        <v>616.70000000000005</v>
      </c>
      <c r="E304" s="26"/>
      <c r="F304" s="37"/>
      <c r="G304" s="28"/>
    </row>
    <row r="305" spans="1:7" s="25" customFormat="1" ht="45">
      <c r="A305" s="129" t="s">
        <v>1074</v>
      </c>
      <c r="B305" s="87" t="s">
        <v>540</v>
      </c>
      <c r="C305" s="88" t="s">
        <v>539</v>
      </c>
      <c r="D305" s="89">
        <v>66.63</v>
      </c>
      <c r="E305" s="26"/>
      <c r="F305" s="27"/>
      <c r="G305" s="28"/>
    </row>
    <row r="306" spans="1:7" s="25" customFormat="1" ht="45">
      <c r="A306" s="129" t="s">
        <v>1075</v>
      </c>
      <c r="B306" s="87" t="s">
        <v>564</v>
      </c>
      <c r="C306" s="88" t="s">
        <v>539</v>
      </c>
      <c r="D306" s="89">
        <v>7.73</v>
      </c>
      <c r="E306" s="26"/>
      <c r="F306" s="27"/>
      <c r="G306" s="28"/>
    </row>
    <row r="307" spans="1:7" s="25" customFormat="1" ht="45">
      <c r="A307" s="129" t="s">
        <v>1076</v>
      </c>
      <c r="B307" s="87" t="s">
        <v>563</v>
      </c>
      <c r="C307" s="88" t="s">
        <v>539</v>
      </c>
      <c r="D307" s="89">
        <v>48.57</v>
      </c>
      <c r="E307" s="26"/>
      <c r="F307" s="27"/>
      <c r="G307" s="28"/>
    </row>
    <row r="308" spans="1:7" s="25" customFormat="1" ht="33.75">
      <c r="A308" s="129" t="s">
        <v>1077</v>
      </c>
      <c r="B308" s="87" t="s">
        <v>538</v>
      </c>
      <c r="C308" s="88" t="s">
        <v>44</v>
      </c>
      <c r="D308" s="89">
        <v>5</v>
      </c>
      <c r="E308" s="26"/>
      <c r="F308" s="27"/>
      <c r="G308" s="28"/>
    </row>
    <row r="309" spans="1:7" s="25" customFormat="1">
      <c r="A309" s="34" t="s">
        <v>599</v>
      </c>
      <c r="B309" s="35" t="s">
        <v>562</v>
      </c>
      <c r="C309" s="31"/>
      <c r="D309" s="32"/>
      <c r="E309" s="36"/>
      <c r="F309" s="33"/>
      <c r="G309" s="36">
        <f>ROUND(SUM(G310:G319),2)</f>
        <v>0</v>
      </c>
    </row>
    <row r="310" spans="1:7" s="25" customFormat="1" ht="56.25">
      <c r="A310" s="129" t="s">
        <v>1078</v>
      </c>
      <c r="B310" s="87" t="s">
        <v>561</v>
      </c>
      <c r="C310" s="88" t="s">
        <v>44</v>
      </c>
      <c r="D310" s="89">
        <v>8</v>
      </c>
      <c r="E310" s="26"/>
      <c r="F310" s="27"/>
      <c r="G310" s="28"/>
    </row>
    <row r="311" spans="1:7" s="25" customFormat="1" ht="45.75">
      <c r="A311" s="129" t="s">
        <v>1079</v>
      </c>
      <c r="B311" s="87" t="s">
        <v>560</v>
      </c>
      <c r="C311" s="88" t="s">
        <v>44</v>
      </c>
      <c r="D311" s="89">
        <v>1</v>
      </c>
      <c r="E311" s="26"/>
      <c r="F311" s="27"/>
      <c r="G311" s="28"/>
    </row>
    <row r="312" spans="1:7" s="25" customFormat="1" ht="33.75">
      <c r="A312" s="129" t="s">
        <v>1080</v>
      </c>
      <c r="B312" s="87" t="s">
        <v>559</v>
      </c>
      <c r="C312" s="88" t="s">
        <v>44</v>
      </c>
      <c r="D312" s="89">
        <v>1</v>
      </c>
      <c r="E312" s="26"/>
      <c r="F312" s="27"/>
      <c r="G312" s="28"/>
    </row>
    <row r="313" spans="1:7" s="25" customFormat="1" ht="33.75">
      <c r="A313" s="129" t="s">
        <v>1081</v>
      </c>
      <c r="B313" s="87" t="s">
        <v>558</v>
      </c>
      <c r="C313" s="88" t="s">
        <v>44</v>
      </c>
      <c r="D313" s="89">
        <v>1</v>
      </c>
      <c r="E313" s="26"/>
      <c r="F313" s="27"/>
      <c r="G313" s="28"/>
    </row>
    <row r="314" spans="1:7" s="25" customFormat="1" ht="45">
      <c r="A314" s="129" t="s">
        <v>1082</v>
      </c>
      <c r="B314" s="87" t="s">
        <v>544</v>
      </c>
      <c r="C314" s="88" t="s">
        <v>44</v>
      </c>
      <c r="D314" s="89">
        <v>2</v>
      </c>
      <c r="E314" s="26"/>
      <c r="F314" s="27"/>
      <c r="G314" s="28"/>
    </row>
    <row r="315" spans="1:7" s="25" customFormat="1" ht="78.75">
      <c r="A315" s="129" t="s">
        <v>1083</v>
      </c>
      <c r="B315" s="87" t="s">
        <v>557</v>
      </c>
      <c r="C315" s="88" t="s">
        <v>44</v>
      </c>
      <c r="D315" s="89">
        <v>1</v>
      </c>
      <c r="E315" s="26"/>
      <c r="F315" s="27"/>
      <c r="G315" s="28"/>
    </row>
    <row r="316" spans="1:7" s="25" customFormat="1" ht="33.75">
      <c r="A316" s="129" t="s">
        <v>1084</v>
      </c>
      <c r="B316" s="87" t="s">
        <v>556</v>
      </c>
      <c r="C316" s="88" t="s">
        <v>539</v>
      </c>
      <c r="D316" s="89">
        <v>109.92</v>
      </c>
      <c r="E316" s="26"/>
      <c r="F316" s="27"/>
      <c r="G316" s="28"/>
    </row>
    <row r="317" spans="1:7" s="25" customFormat="1" ht="45">
      <c r="A317" s="129" t="s">
        <v>1085</v>
      </c>
      <c r="B317" s="87" t="s">
        <v>541</v>
      </c>
      <c r="C317" s="88" t="s">
        <v>539</v>
      </c>
      <c r="D317" s="89">
        <v>22.73</v>
      </c>
      <c r="E317" s="26"/>
      <c r="F317" s="27"/>
      <c r="G317" s="28"/>
    </row>
    <row r="318" spans="1:7" s="25" customFormat="1" ht="45">
      <c r="A318" s="129" t="s">
        <v>1086</v>
      </c>
      <c r="B318" s="87" t="s">
        <v>540</v>
      </c>
      <c r="C318" s="88" t="s">
        <v>539</v>
      </c>
      <c r="D318" s="89">
        <v>60.7</v>
      </c>
      <c r="E318" s="26"/>
      <c r="F318" s="27"/>
      <c r="G318" s="28"/>
    </row>
    <row r="319" spans="1:7" s="25" customFormat="1" ht="33.75">
      <c r="A319" s="129" t="s">
        <v>1087</v>
      </c>
      <c r="B319" s="87" t="s">
        <v>538</v>
      </c>
      <c r="C319" s="88" t="s">
        <v>44</v>
      </c>
      <c r="D319" s="89">
        <v>5</v>
      </c>
      <c r="E319" s="26"/>
      <c r="F319" s="27"/>
      <c r="G319" s="28"/>
    </row>
    <row r="320" spans="1:7" s="25" customFormat="1">
      <c r="A320" s="34" t="s">
        <v>600</v>
      </c>
      <c r="B320" s="35" t="s">
        <v>555</v>
      </c>
      <c r="C320" s="31"/>
      <c r="D320" s="32"/>
      <c r="E320" s="36"/>
      <c r="F320" s="33"/>
      <c r="G320" s="36">
        <f>ROUND(SUM(G321:G323),2)</f>
        <v>0</v>
      </c>
    </row>
    <row r="321" spans="1:7" s="25" customFormat="1" ht="67.5">
      <c r="A321" s="129" t="s">
        <v>1088</v>
      </c>
      <c r="B321" s="87" t="s">
        <v>554</v>
      </c>
      <c r="C321" s="88" t="s">
        <v>44</v>
      </c>
      <c r="D321" s="89">
        <v>7</v>
      </c>
      <c r="E321" s="26"/>
      <c r="F321" s="27"/>
      <c r="G321" s="28"/>
    </row>
    <row r="322" spans="1:7" s="25" customFormat="1" ht="56.25">
      <c r="A322" s="129" t="s">
        <v>1089</v>
      </c>
      <c r="B322" s="87" t="s">
        <v>553</v>
      </c>
      <c r="C322" s="88" t="s">
        <v>44</v>
      </c>
      <c r="D322" s="89">
        <v>1</v>
      </c>
      <c r="E322" s="26"/>
      <c r="F322" s="27"/>
      <c r="G322" s="28"/>
    </row>
    <row r="323" spans="1:7" s="25" customFormat="1" ht="45">
      <c r="A323" s="129" t="s">
        <v>1090</v>
      </c>
      <c r="B323" s="87" t="s">
        <v>552</v>
      </c>
      <c r="C323" s="88" t="s">
        <v>44</v>
      </c>
      <c r="D323" s="89">
        <v>2</v>
      </c>
      <c r="E323" s="26"/>
      <c r="F323" s="27"/>
      <c r="G323" s="28"/>
    </row>
    <row r="324" spans="1:7" s="25" customFormat="1">
      <c r="A324" s="34" t="s">
        <v>601</v>
      </c>
      <c r="B324" s="35" t="s">
        <v>551</v>
      </c>
      <c r="C324" s="31"/>
      <c r="D324" s="32"/>
      <c r="E324" s="36"/>
      <c r="F324" s="33"/>
      <c r="G324" s="36">
        <f>ROUND(SUM(G325:G336),2)</f>
        <v>0</v>
      </c>
    </row>
    <row r="325" spans="1:7" s="25" customFormat="1" ht="56.25">
      <c r="A325" s="129" t="s">
        <v>1091</v>
      </c>
      <c r="B325" s="87" t="s">
        <v>550</v>
      </c>
      <c r="C325" s="88" t="s">
        <v>44</v>
      </c>
      <c r="D325" s="89">
        <v>1</v>
      </c>
      <c r="E325" s="26"/>
      <c r="F325" s="27"/>
      <c r="G325" s="28"/>
    </row>
    <row r="326" spans="1:7" s="25" customFormat="1" ht="45">
      <c r="A326" s="129" t="s">
        <v>1092</v>
      </c>
      <c r="B326" s="87" t="s">
        <v>549</v>
      </c>
      <c r="C326" s="88" t="s">
        <v>44</v>
      </c>
      <c r="D326" s="89">
        <v>1</v>
      </c>
      <c r="E326" s="26"/>
      <c r="F326" s="27"/>
      <c r="G326" s="28"/>
    </row>
    <row r="327" spans="1:7" s="25" customFormat="1" ht="45">
      <c r="A327" s="129" t="s">
        <v>1093</v>
      </c>
      <c r="B327" s="87" t="s">
        <v>548</v>
      </c>
      <c r="C327" s="88" t="s">
        <v>44</v>
      </c>
      <c r="D327" s="89">
        <v>2</v>
      </c>
      <c r="E327" s="26"/>
      <c r="F327" s="27"/>
      <c r="G327" s="28"/>
    </row>
    <row r="328" spans="1:7" s="25" customFormat="1" ht="45">
      <c r="A328" s="129" t="s">
        <v>1094</v>
      </c>
      <c r="B328" s="87" t="s">
        <v>547</v>
      </c>
      <c r="C328" s="88" t="s">
        <v>44</v>
      </c>
      <c r="D328" s="89">
        <v>2</v>
      </c>
      <c r="E328" s="26"/>
      <c r="F328" s="27"/>
      <c r="G328" s="28"/>
    </row>
    <row r="329" spans="1:7" s="25" customFormat="1" ht="33.75">
      <c r="A329" s="129" t="s">
        <v>1095</v>
      </c>
      <c r="B329" s="87" t="s">
        <v>546</v>
      </c>
      <c r="C329" s="88" t="s">
        <v>44</v>
      </c>
      <c r="D329" s="89">
        <v>12</v>
      </c>
      <c r="E329" s="26"/>
      <c r="F329" s="27"/>
      <c r="G329" s="28"/>
    </row>
    <row r="330" spans="1:7" s="25" customFormat="1" ht="33.75">
      <c r="A330" s="129" t="s">
        <v>1096</v>
      </c>
      <c r="B330" s="87" t="s">
        <v>545</v>
      </c>
      <c r="C330" s="88" t="s">
        <v>44</v>
      </c>
      <c r="D330" s="89">
        <v>2</v>
      </c>
      <c r="E330" s="26"/>
      <c r="F330" s="27"/>
      <c r="G330" s="28"/>
    </row>
    <row r="331" spans="1:7" s="25" customFormat="1" ht="45">
      <c r="A331" s="129" t="s">
        <v>1097</v>
      </c>
      <c r="B331" s="87" t="s">
        <v>544</v>
      </c>
      <c r="C331" s="88" t="s">
        <v>44</v>
      </c>
      <c r="D331" s="89">
        <v>1</v>
      </c>
      <c r="E331" s="26"/>
      <c r="F331" s="27"/>
      <c r="G331" s="28"/>
    </row>
    <row r="332" spans="1:7" s="25" customFormat="1" ht="45">
      <c r="A332" s="129" t="s">
        <v>1098</v>
      </c>
      <c r="B332" s="87" t="s">
        <v>543</v>
      </c>
      <c r="C332" s="88" t="s">
        <v>44</v>
      </c>
      <c r="D332" s="89">
        <v>2</v>
      </c>
      <c r="E332" s="26"/>
      <c r="F332" s="27"/>
      <c r="G332" s="28"/>
    </row>
    <row r="333" spans="1:7" s="25" customFormat="1" ht="45">
      <c r="A333" s="129" t="s">
        <v>1099</v>
      </c>
      <c r="B333" s="87" t="s">
        <v>542</v>
      </c>
      <c r="C333" s="88" t="s">
        <v>539</v>
      </c>
      <c r="D333" s="89">
        <v>257.33999999999997</v>
      </c>
      <c r="E333" s="26"/>
      <c r="F333" s="27"/>
      <c r="G333" s="28"/>
    </row>
    <row r="334" spans="1:7" s="25" customFormat="1" ht="45">
      <c r="A334" s="129" t="s">
        <v>1100</v>
      </c>
      <c r="B334" s="87" t="s">
        <v>541</v>
      </c>
      <c r="C334" s="88" t="s">
        <v>539</v>
      </c>
      <c r="D334" s="89">
        <v>56.59</v>
      </c>
      <c r="E334" s="26"/>
      <c r="F334" s="27"/>
      <c r="G334" s="28"/>
    </row>
    <row r="335" spans="1:7" s="25" customFormat="1" ht="45">
      <c r="A335" s="129" t="s">
        <v>1101</v>
      </c>
      <c r="B335" s="87" t="s">
        <v>540</v>
      </c>
      <c r="C335" s="88" t="s">
        <v>539</v>
      </c>
      <c r="D335" s="89">
        <v>72.08</v>
      </c>
      <c r="E335" s="26"/>
      <c r="F335" s="27"/>
      <c r="G335" s="28"/>
    </row>
    <row r="336" spans="1:7" s="25" customFormat="1" ht="33.75">
      <c r="A336" s="129" t="s">
        <v>1102</v>
      </c>
      <c r="B336" s="87" t="s">
        <v>538</v>
      </c>
      <c r="C336" s="88" t="s">
        <v>44</v>
      </c>
      <c r="D336" s="89">
        <v>7</v>
      </c>
      <c r="E336" s="26"/>
      <c r="F336" s="27"/>
      <c r="G336" s="28"/>
    </row>
    <row r="337" spans="1:7" s="56" customFormat="1">
      <c r="A337" s="23" t="s">
        <v>602</v>
      </c>
      <c r="B337" s="38" t="s">
        <v>671</v>
      </c>
      <c r="C337" s="38"/>
      <c r="D337" s="38"/>
      <c r="E337" s="38"/>
      <c r="F337" s="38"/>
      <c r="G337" s="24">
        <f>ROUND(SUM(G338:G384),2)</f>
        <v>0</v>
      </c>
    </row>
    <row r="338" spans="1:7" s="25" customFormat="1" ht="45">
      <c r="A338" s="129" t="s">
        <v>1103</v>
      </c>
      <c r="B338" s="87" t="s">
        <v>670</v>
      </c>
      <c r="C338" s="88" t="s">
        <v>44</v>
      </c>
      <c r="D338" s="89">
        <v>1</v>
      </c>
      <c r="E338" s="26"/>
      <c r="F338" s="27"/>
      <c r="G338" s="28"/>
    </row>
    <row r="339" spans="1:7" s="25" customFormat="1" ht="56.25">
      <c r="A339" s="129" t="s">
        <v>1104</v>
      </c>
      <c r="B339" s="87" t="s">
        <v>669</v>
      </c>
      <c r="C339" s="88" t="s">
        <v>44</v>
      </c>
      <c r="D339" s="89">
        <v>1</v>
      </c>
      <c r="E339" s="26"/>
      <c r="F339" s="27"/>
      <c r="G339" s="28"/>
    </row>
    <row r="340" spans="1:7" s="25" customFormat="1" ht="45">
      <c r="A340" s="129" t="s">
        <v>1105</v>
      </c>
      <c r="B340" s="87" t="s">
        <v>668</v>
      </c>
      <c r="C340" s="88" t="s">
        <v>44</v>
      </c>
      <c r="D340" s="89">
        <v>1</v>
      </c>
      <c r="E340" s="26"/>
      <c r="F340" s="27"/>
      <c r="G340" s="28"/>
    </row>
    <row r="341" spans="1:7" s="25" customFormat="1" ht="56.25">
      <c r="A341" s="129" t="s">
        <v>1106</v>
      </c>
      <c r="B341" s="87" t="s">
        <v>667</v>
      </c>
      <c r="C341" s="88" t="s">
        <v>44</v>
      </c>
      <c r="D341" s="89">
        <v>1</v>
      </c>
      <c r="E341" s="26"/>
      <c r="F341" s="27"/>
      <c r="G341" s="28"/>
    </row>
    <row r="342" spans="1:7" s="25" customFormat="1" ht="33.75">
      <c r="A342" s="129" t="s">
        <v>1107</v>
      </c>
      <c r="B342" s="87" t="s">
        <v>666</v>
      </c>
      <c r="C342" s="88" t="s">
        <v>44</v>
      </c>
      <c r="D342" s="89">
        <v>4</v>
      </c>
      <c r="E342" s="26"/>
      <c r="F342" s="27"/>
      <c r="G342" s="28"/>
    </row>
    <row r="343" spans="1:7" s="25" customFormat="1" ht="33.75">
      <c r="A343" s="129" t="s">
        <v>1108</v>
      </c>
      <c r="B343" s="87" t="s">
        <v>665</v>
      </c>
      <c r="C343" s="88" t="s">
        <v>44</v>
      </c>
      <c r="D343" s="89">
        <v>4</v>
      </c>
      <c r="E343" s="26"/>
      <c r="F343" s="27"/>
      <c r="G343" s="28"/>
    </row>
    <row r="344" spans="1:7" s="25" customFormat="1" ht="67.5">
      <c r="A344" s="129" t="s">
        <v>1109</v>
      </c>
      <c r="B344" s="87" t="s">
        <v>664</v>
      </c>
      <c r="C344" s="88" t="s">
        <v>81</v>
      </c>
      <c r="D344" s="89">
        <v>4</v>
      </c>
      <c r="E344" s="26"/>
      <c r="F344" s="27"/>
      <c r="G344" s="28"/>
    </row>
    <row r="345" spans="1:7" s="25" customFormat="1" ht="45">
      <c r="A345" s="129" t="s">
        <v>1110</v>
      </c>
      <c r="B345" s="87" t="s">
        <v>663</v>
      </c>
      <c r="C345" s="88" t="s">
        <v>40</v>
      </c>
      <c r="D345" s="89">
        <v>41.2</v>
      </c>
      <c r="E345" s="26"/>
      <c r="F345" s="27"/>
      <c r="G345" s="28"/>
    </row>
    <row r="346" spans="1:7" s="25" customFormat="1" ht="45">
      <c r="A346" s="129" t="s">
        <v>1111</v>
      </c>
      <c r="B346" s="87" t="s">
        <v>662</v>
      </c>
      <c r="C346" s="88" t="s">
        <v>40</v>
      </c>
      <c r="D346" s="89">
        <v>25.65</v>
      </c>
      <c r="E346" s="26"/>
      <c r="F346" s="27"/>
      <c r="G346" s="28"/>
    </row>
    <row r="347" spans="1:7" s="25" customFormat="1" ht="78.75">
      <c r="A347" s="129" t="s">
        <v>1112</v>
      </c>
      <c r="B347" s="87" t="s">
        <v>661</v>
      </c>
      <c r="C347" s="88" t="s">
        <v>40</v>
      </c>
      <c r="D347" s="89">
        <v>66.849999999999994</v>
      </c>
      <c r="E347" s="26"/>
      <c r="F347" s="27"/>
      <c r="G347" s="28"/>
    </row>
    <row r="348" spans="1:7" s="25" customFormat="1" ht="90">
      <c r="A348" s="129" t="s">
        <v>1113</v>
      </c>
      <c r="B348" s="87" t="s">
        <v>660</v>
      </c>
      <c r="C348" s="88" t="s">
        <v>44</v>
      </c>
      <c r="D348" s="89">
        <v>22</v>
      </c>
      <c r="E348" s="26"/>
      <c r="F348" s="27"/>
      <c r="G348" s="28"/>
    </row>
    <row r="349" spans="1:7" s="25" customFormat="1" ht="22.5">
      <c r="A349" s="129" t="s">
        <v>1114</v>
      </c>
      <c r="B349" s="87" t="s">
        <v>659</v>
      </c>
      <c r="C349" s="88" t="s">
        <v>44</v>
      </c>
      <c r="D349" s="89">
        <v>22</v>
      </c>
      <c r="E349" s="26"/>
      <c r="F349" s="27"/>
      <c r="G349" s="28"/>
    </row>
    <row r="350" spans="1:7" s="25" customFormat="1" ht="33.75">
      <c r="A350" s="129" t="s">
        <v>1115</v>
      </c>
      <c r="B350" s="87" t="s">
        <v>658</v>
      </c>
      <c r="C350" s="88" t="s">
        <v>40</v>
      </c>
      <c r="D350" s="89">
        <v>41.2</v>
      </c>
      <c r="E350" s="26"/>
      <c r="F350" s="27"/>
      <c r="G350" s="28"/>
    </row>
    <row r="351" spans="1:7" s="25" customFormat="1" ht="33.75">
      <c r="A351" s="129" t="s">
        <v>1116</v>
      </c>
      <c r="B351" s="87" t="s">
        <v>657</v>
      </c>
      <c r="C351" s="88" t="s">
        <v>40</v>
      </c>
      <c r="D351" s="89">
        <v>25.65</v>
      </c>
      <c r="E351" s="26"/>
      <c r="F351" s="27"/>
      <c r="G351" s="28"/>
    </row>
    <row r="352" spans="1:7" s="25" customFormat="1" ht="56.25">
      <c r="A352" s="129" t="s">
        <v>1117</v>
      </c>
      <c r="B352" s="87" t="s">
        <v>656</v>
      </c>
      <c r="C352" s="88" t="s">
        <v>44</v>
      </c>
      <c r="D352" s="89">
        <v>1</v>
      </c>
      <c r="E352" s="26"/>
      <c r="F352" s="27"/>
      <c r="G352" s="28"/>
    </row>
    <row r="353" spans="1:7" s="25" customFormat="1" ht="22.5">
      <c r="A353" s="129" t="s">
        <v>1118</v>
      </c>
      <c r="B353" s="87" t="s">
        <v>655</v>
      </c>
      <c r="C353" s="88" t="s">
        <v>44</v>
      </c>
      <c r="D353" s="89">
        <v>1</v>
      </c>
      <c r="E353" s="26"/>
      <c r="F353" s="27"/>
      <c r="G353" s="28"/>
    </row>
    <row r="354" spans="1:7" s="25" customFormat="1" ht="22.5">
      <c r="A354" s="129" t="s">
        <v>1119</v>
      </c>
      <c r="B354" s="87" t="s">
        <v>654</v>
      </c>
      <c r="C354" s="88" t="s">
        <v>44</v>
      </c>
      <c r="D354" s="89">
        <v>1</v>
      </c>
      <c r="E354" s="26"/>
      <c r="F354" s="27"/>
      <c r="G354" s="28"/>
    </row>
    <row r="355" spans="1:7" s="25" customFormat="1" ht="22.5">
      <c r="A355" s="129" t="s">
        <v>1120</v>
      </c>
      <c r="B355" s="87" t="s">
        <v>653</v>
      </c>
      <c r="C355" s="88" t="s">
        <v>44</v>
      </c>
      <c r="D355" s="89">
        <v>4</v>
      </c>
      <c r="E355" s="26"/>
      <c r="F355" s="27"/>
      <c r="G355" s="28"/>
    </row>
    <row r="356" spans="1:7" s="25" customFormat="1" ht="22.5">
      <c r="A356" s="129" t="s">
        <v>1121</v>
      </c>
      <c r="B356" s="87" t="s">
        <v>652</v>
      </c>
      <c r="C356" s="88" t="s">
        <v>44</v>
      </c>
      <c r="D356" s="89">
        <v>1</v>
      </c>
      <c r="E356" s="26"/>
      <c r="F356" s="27"/>
      <c r="G356" s="28"/>
    </row>
    <row r="357" spans="1:7" s="25" customFormat="1" ht="22.5">
      <c r="A357" s="129" t="s">
        <v>1122</v>
      </c>
      <c r="B357" s="87" t="s">
        <v>651</v>
      </c>
      <c r="C357" s="88" t="s">
        <v>44</v>
      </c>
      <c r="D357" s="89">
        <v>2</v>
      </c>
      <c r="E357" s="26"/>
      <c r="F357" s="27"/>
      <c r="G357" s="28"/>
    </row>
    <row r="358" spans="1:7" s="25" customFormat="1" ht="33.75">
      <c r="A358" s="129" t="s">
        <v>1123</v>
      </c>
      <c r="B358" s="87" t="s">
        <v>650</v>
      </c>
      <c r="C358" s="88" t="s">
        <v>44</v>
      </c>
      <c r="D358" s="89">
        <v>3</v>
      </c>
      <c r="E358" s="26"/>
      <c r="F358" s="27"/>
      <c r="G358" s="28"/>
    </row>
    <row r="359" spans="1:7" s="25" customFormat="1" ht="22.5">
      <c r="A359" s="129" t="s">
        <v>1124</v>
      </c>
      <c r="B359" s="87" t="s">
        <v>649</v>
      </c>
      <c r="C359" s="88" t="s">
        <v>44</v>
      </c>
      <c r="D359" s="89">
        <v>2</v>
      </c>
      <c r="E359" s="26"/>
      <c r="F359" s="27"/>
      <c r="G359" s="28"/>
    </row>
    <row r="360" spans="1:7" s="25" customFormat="1" ht="22.5">
      <c r="A360" s="129" t="s">
        <v>1125</v>
      </c>
      <c r="B360" s="87" t="s">
        <v>648</v>
      </c>
      <c r="C360" s="88" t="s">
        <v>44</v>
      </c>
      <c r="D360" s="89">
        <v>1</v>
      </c>
      <c r="E360" s="26"/>
      <c r="F360" s="27"/>
      <c r="G360" s="28"/>
    </row>
    <row r="361" spans="1:7" s="25" customFormat="1" ht="22.5">
      <c r="A361" s="129" t="s">
        <v>1126</v>
      </c>
      <c r="B361" s="87" t="s">
        <v>647</v>
      </c>
      <c r="C361" s="88" t="s">
        <v>44</v>
      </c>
      <c r="D361" s="89">
        <v>1</v>
      </c>
      <c r="E361" s="26"/>
      <c r="F361" s="27"/>
      <c r="G361" s="28"/>
    </row>
    <row r="362" spans="1:7" s="25" customFormat="1" ht="22.5">
      <c r="A362" s="129" t="s">
        <v>1127</v>
      </c>
      <c r="B362" s="87" t="s">
        <v>646</v>
      </c>
      <c r="C362" s="88" t="s">
        <v>44</v>
      </c>
      <c r="D362" s="89">
        <v>1</v>
      </c>
      <c r="E362" s="26"/>
      <c r="F362" s="27"/>
      <c r="G362" s="28"/>
    </row>
    <row r="363" spans="1:7" s="25" customFormat="1" ht="22.5">
      <c r="A363" s="129" t="s">
        <v>1128</v>
      </c>
      <c r="B363" s="87" t="s">
        <v>645</v>
      </c>
      <c r="C363" s="88" t="s">
        <v>44</v>
      </c>
      <c r="D363" s="89">
        <v>1</v>
      </c>
      <c r="E363" s="26"/>
      <c r="F363" s="27"/>
      <c r="G363" s="28"/>
    </row>
    <row r="364" spans="1:7" s="25" customFormat="1" ht="22.5">
      <c r="A364" s="129" t="s">
        <v>1129</v>
      </c>
      <c r="B364" s="87" t="s">
        <v>644</v>
      </c>
      <c r="C364" s="88" t="s">
        <v>44</v>
      </c>
      <c r="D364" s="89">
        <v>1</v>
      </c>
      <c r="E364" s="26"/>
      <c r="F364" s="27"/>
      <c r="G364" s="28"/>
    </row>
    <row r="365" spans="1:7" s="25" customFormat="1" ht="22.5">
      <c r="A365" s="129" t="s">
        <v>1130</v>
      </c>
      <c r="B365" s="87" t="s">
        <v>643</v>
      </c>
      <c r="C365" s="88" t="s">
        <v>44</v>
      </c>
      <c r="D365" s="89">
        <v>1</v>
      </c>
      <c r="E365" s="26"/>
      <c r="F365" s="27"/>
      <c r="G365" s="28"/>
    </row>
    <row r="366" spans="1:7" s="25" customFormat="1" ht="22.5">
      <c r="A366" s="129" t="s">
        <v>1131</v>
      </c>
      <c r="B366" s="87" t="s">
        <v>642</v>
      </c>
      <c r="C366" s="88" t="s">
        <v>44</v>
      </c>
      <c r="D366" s="89">
        <v>1</v>
      </c>
      <c r="E366" s="26"/>
      <c r="F366" s="27"/>
      <c r="G366" s="28"/>
    </row>
    <row r="367" spans="1:7" s="25" customFormat="1" ht="22.5">
      <c r="A367" s="129" t="s">
        <v>1132</v>
      </c>
      <c r="B367" s="87" t="s">
        <v>641</v>
      </c>
      <c r="C367" s="88" t="s">
        <v>44</v>
      </c>
      <c r="D367" s="89">
        <v>1</v>
      </c>
      <c r="E367" s="26"/>
      <c r="F367" s="27"/>
      <c r="G367" s="28"/>
    </row>
    <row r="368" spans="1:7" s="25" customFormat="1" ht="22.5">
      <c r="A368" s="129" t="s">
        <v>1133</v>
      </c>
      <c r="B368" s="87" t="s">
        <v>640</v>
      </c>
      <c r="C368" s="88" t="s">
        <v>44</v>
      </c>
      <c r="D368" s="89">
        <v>1</v>
      </c>
      <c r="E368" s="26"/>
      <c r="F368" s="27"/>
      <c r="G368" s="28"/>
    </row>
    <row r="369" spans="1:7" s="25" customFormat="1" ht="22.5">
      <c r="A369" s="129" t="s">
        <v>1134</v>
      </c>
      <c r="B369" s="87" t="s">
        <v>639</v>
      </c>
      <c r="C369" s="88" t="s">
        <v>44</v>
      </c>
      <c r="D369" s="89">
        <v>1</v>
      </c>
      <c r="E369" s="26"/>
      <c r="F369" s="27"/>
      <c r="G369" s="28"/>
    </row>
    <row r="370" spans="1:7" s="25" customFormat="1" ht="22.5">
      <c r="A370" s="129" t="s">
        <v>1135</v>
      </c>
      <c r="B370" s="87" t="s">
        <v>638</v>
      </c>
      <c r="C370" s="88" t="s">
        <v>44</v>
      </c>
      <c r="D370" s="89">
        <v>1</v>
      </c>
      <c r="E370" s="26"/>
      <c r="F370" s="27"/>
      <c r="G370" s="28"/>
    </row>
    <row r="371" spans="1:7" s="25" customFormat="1" ht="22.5">
      <c r="A371" s="129" t="s">
        <v>1136</v>
      </c>
      <c r="B371" s="87" t="s">
        <v>637</v>
      </c>
      <c r="C371" s="88" t="s">
        <v>44</v>
      </c>
      <c r="D371" s="89">
        <v>1</v>
      </c>
      <c r="E371" s="26"/>
      <c r="F371" s="27"/>
      <c r="G371" s="28"/>
    </row>
    <row r="372" spans="1:7" s="25" customFormat="1" ht="22.5">
      <c r="A372" s="129" t="s">
        <v>1137</v>
      </c>
      <c r="B372" s="87" t="s">
        <v>636</v>
      </c>
      <c r="C372" s="88" t="s">
        <v>44</v>
      </c>
      <c r="D372" s="89">
        <v>1</v>
      </c>
      <c r="E372" s="26"/>
      <c r="F372" s="27"/>
      <c r="G372" s="28"/>
    </row>
    <row r="373" spans="1:7" s="25" customFormat="1" ht="22.5">
      <c r="A373" s="129" t="s">
        <v>1138</v>
      </c>
      <c r="B373" s="87" t="s">
        <v>635</v>
      </c>
      <c r="C373" s="88" t="s">
        <v>44</v>
      </c>
      <c r="D373" s="89">
        <v>1</v>
      </c>
      <c r="E373" s="26"/>
      <c r="F373" s="27"/>
      <c r="G373" s="28"/>
    </row>
    <row r="374" spans="1:7" s="25" customFormat="1" ht="22.5">
      <c r="A374" s="129" t="s">
        <v>1139</v>
      </c>
      <c r="B374" s="87" t="s">
        <v>634</v>
      </c>
      <c r="C374" s="88" t="s">
        <v>44</v>
      </c>
      <c r="D374" s="89">
        <v>1</v>
      </c>
      <c r="E374" s="26"/>
      <c r="F374" s="27"/>
      <c r="G374" s="28"/>
    </row>
    <row r="375" spans="1:7" s="25" customFormat="1" ht="33.75">
      <c r="A375" s="129" t="s">
        <v>1140</v>
      </c>
      <c r="B375" s="87" t="s">
        <v>633</v>
      </c>
      <c r="C375" s="88" t="s">
        <v>44</v>
      </c>
      <c r="D375" s="89">
        <v>3</v>
      </c>
      <c r="E375" s="26"/>
      <c r="F375" s="27"/>
      <c r="G375" s="28"/>
    </row>
    <row r="376" spans="1:7" s="25" customFormat="1" ht="33.75">
      <c r="A376" s="129" t="s">
        <v>1141</v>
      </c>
      <c r="B376" s="87" t="s">
        <v>632</v>
      </c>
      <c r="C376" s="88" t="s">
        <v>44</v>
      </c>
      <c r="D376" s="89">
        <v>1</v>
      </c>
      <c r="E376" s="26"/>
      <c r="F376" s="27"/>
      <c r="G376" s="28"/>
    </row>
    <row r="377" spans="1:7" s="25" customFormat="1" ht="22.5">
      <c r="A377" s="129" t="s">
        <v>1142</v>
      </c>
      <c r="B377" s="87" t="s">
        <v>631</v>
      </c>
      <c r="C377" s="88" t="s">
        <v>44</v>
      </c>
      <c r="D377" s="89">
        <v>1</v>
      </c>
      <c r="E377" s="26"/>
      <c r="F377" s="27"/>
      <c r="G377" s="28"/>
    </row>
    <row r="378" spans="1:7" s="25" customFormat="1" ht="45">
      <c r="A378" s="129" t="s">
        <v>1143</v>
      </c>
      <c r="B378" s="87" t="s">
        <v>630</v>
      </c>
      <c r="C378" s="88" t="s">
        <v>44</v>
      </c>
      <c r="D378" s="89">
        <v>1</v>
      </c>
      <c r="E378" s="26"/>
      <c r="F378" s="27"/>
      <c r="G378" s="28"/>
    </row>
    <row r="379" spans="1:7" s="25" customFormat="1" ht="45">
      <c r="A379" s="129" t="s">
        <v>1144</v>
      </c>
      <c r="B379" s="87" t="s">
        <v>629</v>
      </c>
      <c r="C379" s="88" t="s">
        <v>44</v>
      </c>
      <c r="D379" s="89">
        <v>1</v>
      </c>
      <c r="E379" s="26"/>
      <c r="F379" s="27"/>
      <c r="G379" s="28"/>
    </row>
    <row r="380" spans="1:7" s="25" customFormat="1" ht="45">
      <c r="A380" s="129" t="s">
        <v>1145</v>
      </c>
      <c r="B380" s="87" t="s">
        <v>628</v>
      </c>
      <c r="C380" s="88" t="s">
        <v>44</v>
      </c>
      <c r="D380" s="89">
        <v>1</v>
      </c>
      <c r="E380" s="26"/>
      <c r="F380" s="27"/>
      <c r="G380" s="28"/>
    </row>
    <row r="381" spans="1:7" s="25" customFormat="1" ht="45">
      <c r="A381" s="129" t="s">
        <v>1146</v>
      </c>
      <c r="B381" s="87" t="s">
        <v>627</v>
      </c>
      <c r="C381" s="88" t="s">
        <v>44</v>
      </c>
      <c r="D381" s="89">
        <v>1</v>
      </c>
      <c r="E381" s="26"/>
      <c r="F381" s="27"/>
      <c r="G381" s="28"/>
    </row>
    <row r="382" spans="1:7" s="25" customFormat="1" ht="45">
      <c r="A382" s="129" t="s">
        <v>1147</v>
      </c>
      <c r="B382" s="87" t="s">
        <v>626</v>
      </c>
      <c r="C382" s="88" t="s">
        <v>44</v>
      </c>
      <c r="D382" s="89">
        <v>1</v>
      </c>
      <c r="E382" s="26"/>
      <c r="F382" s="27"/>
      <c r="G382" s="28"/>
    </row>
    <row r="383" spans="1:7" s="25" customFormat="1" ht="45">
      <c r="A383" s="129" t="s">
        <v>1148</v>
      </c>
      <c r="B383" s="87" t="s">
        <v>625</v>
      </c>
      <c r="C383" s="88" t="s">
        <v>44</v>
      </c>
      <c r="D383" s="89">
        <v>1</v>
      </c>
      <c r="E383" s="26"/>
      <c r="F383" s="27"/>
      <c r="G383" s="28"/>
    </row>
    <row r="384" spans="1:7" s="25" customFormat="1" ht="157.5">
      <c r="A384" s="129" t="s">
        <v>1149</v>
      </c>
      <c r="B384" s="87" t="s">
        <v>624</v>
      </c>
      <c r="C384" s="88" t="s">
        <v>40</v>
      </c>
      <c r="D384" s="89">
        <v>12.88</v>
      </c>
      <c r="E384" s="26"/>
      <c r="F384" s="37"/>
      <c r="G384" s="28"/>
    </row>
    <row r="385" spans="1:7" s="56" customFormat="1">
      <c r="A385" s="23" t="s">
        <v>460</v>
      </c>
      <c r="B385" s="38" t="s">
        <v>459</v>
      </c>
      <c r="C385" s="38"/>
      <c r="D385" s="38"/>
      <c r="E385" s="38"/>
      <c r="F385" s="38"/>
      <c r="G385" s="24">
        <f>ROUND(SUM(G386:G393),2)</f>
        <v>0</v>
      </c>
    </row>
    <row r="386" spans="1:7" s="25" customFormat="1" ht="146.25">
      <c r="A386" s="129" t="s">
        <v>1150</v>
      </c>
      <c r="B386" s="87" t="s">
        <v>458</v>
      </c>
      <c r="C386" s="88" t="s">
        <v>44</v>
      </c>
      <c r="D386" s="89">
        <v>1</v>
      </c>
      <c r="E386" s="26"/>
      <c r="F386" s="27"/>
      <c r="G386" s="28"/>
    </row>
    <row r="387" spans="1:7" s="25" customFormat="1" ht="33.75">
      <c r="A387" s="129" t="s">
        <v>1151</v>
      </c>
      <c r="B387" s="87" t="s">
        <v>457</v>
      </c>
      <c r="C387" s="88" t="s">
        <v>44</v>
      </c>
      <c r="D387" s="89">
        <v>4</v>
      </c>
      <c r="E387" s="26"/>
      <c r="F387" s="27"/>
      <c r="G387" s="28"/>
    </row>
    <row r="388" spans="1:7" s="25" customFormat="1" ht="33.75">
      <c r="A388" s="129" t="s">
        <v>1152</v>
      </c>
      <c r="B388" s="87" t="s">
        <v>456</v>
      </c>
      <c r="C388" s="88" t="s">
        <v>44</v>
      </c>
      <c r="D388" s="89">
        <v>1</v>
      </c>
      <c r="E388" s="26"/>
      <c r="F388" s="27"/>
      <c r="G388" s="28"/>
    </row>
    <row r="389" spans="1:7" s="25" customFormat="1" ht="33.75">
      <c r="A389" s="129" t="s">
        <v>1153</v>
      </c>
      <c r="B389" s="87" t="s">
        <v>455</v>
      </c>
      <c r="C389" s="88" t="s">
        <v>44</v>
      </c>
      <c r="D389" s="89">
        <v>1</v>
      </c>
      <c r="E389" s="26"/>
      <c r="F389" s="27"/>
      <c r="G389" s="28"/>
    </row>
    <row r="390" spans="1:7" s="25" customFormat="1" ht="33.75">
      <c r="A390" s="129" t="s">
        <v>1154</v>
      </c>
      <c r="B390" s="87" t="s">
        <v>454</v>
      </c>
      <c r="C390" s="88" t="s">
        <v>44</v>
      </c>
      <c r="D390" s="89">
        <v>1</v>
      </c>
      <c r="E390" s="26"/>
      <c r="F390" s="27"/>
      <c r="G390" s="28"/>
    </row>
    <row r="391" spans="1:7" s="25" customFormat="1" ht="56.25">
      <c r="A391" s="129" t="s">
        <v>1155</v>
      </c>
      <c r="B391" s="87" t="s">
        <v>453</v>
      </c>
      <c r="C391" s="88" t="s">
        <v>38</v>
      </c>
      <c r="D391" s="89">
        <v>109.82</v>
      </c>
      <c r="E391" s="26"/>
      <c r="F391" s="27"/>
      <c r="G391" s="28"/>
    </row>
    <row r="392" spans="1:7" s="25" customFormat="1" ht="45">
      <c r="A392" s="129" t="s">
        <v>1156</v>
      </c>
      <c r="B392" s="87" t="s">
        <v>452</v>
      </c>
      <c r="C392" s="88" t="s">
        <v>26</v>
      </c>
      <c r="D392" s="89">
        <v>5.32</v>
      </c>
      <c r="E392" s="26"/>
      <c r="F392" s="27"/>
      <c r="G392" s="28"/>
    </row>
    <row r="393" spans="1:7" ht="56.25">
      <c r="A393" s="129" t="s">
        <v>1157</v>
      </c>
      <c r="B393" s="87" t="s">
        <v>451</v>
      </c>
      <c r="C393" s="88" t="s">
        <v>26</v>
      </c>
      <c r="D393" s="89">
        <v>7.08</v>
      </c>
      <c r="E393" s="26"/>
      <c r="F393" s="27"/>
      <c r="G393" s="28"/>
    </row>
    <row r="394" spans="1:7">
      <c r="A394" s="23" t="s">
        <v>450</v>
      </c>
      <c r="B394" s="38" t="s">
        <v>449</v>
      </c>
      <c r="C394" s="38"/>
      <c r="D394" s="38"/>
      <c r="E394" s="38"/>
      <c r="F394" s="38"/>
      <c r="G394" s="24">
        <f>ROUND(SUM(G395,G420,G438,G454,G460),2)</f>
        <v>0</v>
      </c>
    </row>
    <row r="395" spans="1:7" s="25" customFormat="1">
      <c r="A395" s="34" t="s">
        <v>448</v>
      </c>
      <c r="B395" s="35" t="s">
        <v>447</v>
      </c>
      <c r="C395" s="31"/>
      <c r="D395" s="32"/>
      <c r="E395" s="36"/>
      <c r="F395" s="33"/>
      <c r="G395" s="36">
        <f>ROUND(SUM(G396:G419),2)</f>
        <v>0</v>
      </c>
    </row>
    <row r="396" spans="1:7" s="25" customFormat="1" ht="22.5">
      <c r="A396" s="129" t="s">
        <v>1158</v>
      </c>
      <c r="B396" s="87" t="s">
        <v>446</v>
      </c>
      <c r="C396" s="88" t="s">
        <v>40</v>
      </c>
      <c r="D396" s="89">
        <v>191.39</v>
      </c>
      <c r="E396" s="26"/>
      <c r="F396" s="27"/>
      <c r="G396" s="28"/>
    </row>
    <row r="397" spans="1:7" s="25" customFormat="1" ht="45">
      <c r="A397" s="129" t="s">
        <v>1159</v>
      </c>
      <c r="B397" s="87" t="s">
        <v>445</v>
      </c>
      <c r="C397" s="88" t="s">
        <v>44</v>
      </c>
      <c r="D397" s="89">
        <v>1</v>
      </c>
      <c r="E397" s="26"/>
      <c r="F397" s="40"/>
      <c r="G397" s="28"/>
    </row>
    <row r="398" spans="1:7" s="25" customFormat="1" ht="45">
      <c r="A398" s="129" t="s">
        <v>1160</v>
      </c>
      <c r="B398" s="87" t="s">
        <v>444</v>
      </c>
      <c r="C398" s="88" t="s">
        <v>44</v>
      </c>
      <c r="D398" s="89">
        <v>1</v>
      </c>
      <c r="E398" s="26"/>
      <c r="F398" s="40"/>
      <c r="G398" s="28"/>
    </row>
    <row r="399" spans="1:7" s="25" customFormat="1" ht="45">
      <c r="A399" s="129" t="s">
        <v>1161</v>
      </c>
      <c r="B399" s="87" t="s">
        <v>22</v>
      </c>
      <c r="C399" s="88" t="s">
        <v>17</v>
      </c>
      <c r="D399" s="89">
        <v>26.01</v>
      </c>
      <c r="E399" s="26"/>
      <c r="F399" s="40"/>
      <c r="G399" s="28"/>
    </row>
    <row r="400" spans="1:7" s="25" customFormat="1" ht="45">
      <c r="A400" s="129" t="s">
        <v>1162</v>
      </c>
      <c r="B400" s="87" t="s">
        <v>108</v>
      </c>
      <c r="C400" s="88" t="s">
        <v>17</v>
      </c>
      <c r="D400" s="89">
        <v>13.24</v>
      </c>
      <c r="E400" s="26"/>
      <c r="F400" s="40"/>
      <c r="G400" s="28"/>
    </row>
    <row r="401" spans="1:7" s="25" customFormat="1" ht="22.5">
      <c r="A401" s="129" t="s">
        <v>1163</v>
      </c>
      <c r="B401" s="87" t="s">
        <v>53</v>
      </c>
      <c r="C401" s="88" t="s">
        <v>17</v>
      </c>
      <c r="D401" s="89">
        <v>9.57</v>
      </c>
      <c r="E401" s="26"/>
      <c r="F401" s="40"/>
      <c r="G401" s="28"/>
    </row>
    <row r="402" spans="1:7" s="25" customFormat="1" ht="45">
      <c r="A402" s="129" t="s">
        <v>1164</v>
      </c>
      <c r="B402" s="87" t="s">
        <v>350</v>
      </c>
      <c r="C402" s="88" t="s">
        <v>17</v>
      </c>
      <c r="D402" s="89">
        <v>39.25</v>
      </c>
      <c r="E402" s="26"/>
      <c r="F402" s="40"/>
      <c r="G402" s="28"/>
    </row>
    <row r="403" spans="1:7" s="25" customFormat="1" ht="22.5">
      <c r="A403" s="129" t="s">
        <v>1165</v>
      </c>
      <c r="B403" s="87" t="s">
        <v>443</v>
      </c>
      <c r="C403" s="88" t="s">
        <v>40</v>
      </c>
      <c r="D403" s="89">
        <v>30.509999999999998</v>
      </c>
      <c r="E403" s="26"/>
      <c r="F403" s="40"/>
      <c r="G403" s="28"/>
    </row>
    <row r="404" spans="1:7" s="25" customFormat="1" ht="33.75">
      <c r="A404" s="129" t="s">
        <v>1166</v>
      </c>
      <c r="B404" s="87" t="s">
        <v>442</v>
      </c>
      <c r="C404" s="88" t="s">
        <v>40</v>
      </c>
      <c r="D404" s="89">
        <v>45.76</v>
      </c>
      <c r="E404" s="26"/>
      <c r="F404" s="27"/>
      <c r="G404" s="28"/>
    </row>
    <row r="405" spans="1:7" s="25" customFormat="1" ht="22.5">
      <c r="A405" s="129" t="s">
        <v>1167</v>
      </c>
      <c r="B405" s="87" t="s">
        <v>441</v>
      </c>
      <c r="C405" s="88" t="s">
        <v>40</v>
      </c>
      <c r="D405" s="89">
        <v>9.4499999999999993</v>
      </c>
      <c r="E405" s="26"/>
      <c r="F405" s="27"/>
      <c r="G405" s="28"/>
    </row>
    <row r="406" spans="1:7" s="25" customFormat="1" ht="33.75">
      <c r="A406" s="129" t="s">
        <v>1168</v>
      </c>
      <c r="B406" s="87" t="s">
        <v>440</v>
      </c>
      <c r="C406" s="88" t="s">
        <v>40</v>
      </c>
      <c r="D406" s="89">
        <v>12.54</v>
      </c>
      <c r="E406" s="26"/>
      <c r="F406" s="27"/>
      <c r="G406" s="28"/>
    </row>
    <row r="407" spans="1:7" s="25" customFormat="1" ht="22.5">
      <c r="A407" s="129" t="s">
        <v>1169</v>
      </c>
      <c r="B407" s="87" t="s">
        <v>439</v>
      </c>
      <c r="C407" s="88" t="s">
        <v>40</v>
      </c>
      <c r="D407" s="89">
        <v>41.47</v>
      </c>
      <c r="E407" s="26"/>
      <c r="F407" s="27"/>
      <c r="G407" s="28"/>
    </row>
    <row r="408" spans="1:7" s="25" customFormat="1" ht="33.75">
      <c r="A408" s="129" t="s">
        <v>1170</v>
      </c>
      <c r="B408" s="87" t="s">
        <v>438</v>
      </c>
      <c r="C408" s="88" t="s">
        <v>40</v>
      </c>
      <c r="D408" s="89">
        <v>51.660000000000004</v>
      </c>
      <c r="E408" s="26"/>
      <c r="F408" s="27"/>
      <c r="G408" s="28"/>
    </row>
    <row r="409" spans="1:7" s="25" customFormat="1" ht="33.75">
      <c r="A409" s="129" t="s">
        <v>1171</v>
      </c>
      <c r="B409" s="87" t="s">
        <v>437</v>
      </c>
      <c r="C409" s="88" t="s">
        <v>40</v>
      </c>
      <c r="D409" s="89">
        <v>256.48</v>
      </c>
      <c r="E409" s="26"/>
      <c r="F409" s="27"/>
      <c r="G409" s="28"/>
    </row>
    <row r="410" spans="1:7" s="25" customFormat="1" ht="33.75">
      <c r="A410" s="129" t="s">
        <v>1172</v>
      </c>
      <c r="B410" s="87" t="s">
        <v>436</v>
      </c>
      <c r="C410" s="88" t="s">
        <v>40</v>
      </c>
      <c r="D410" s="89">
        <v>64.12</v>
      </c>
      <c r="E410" s="26"/>
      <c r="F410" s="27"/>
      <c r="G410" s="28"/>
    </row>
    <row r="411" spans="1:7" s="25" customFormat="1" ht="33.75">
      <c r="A411" s="129" t="s">
        <v>1173</v>
      </c>
      <c r="B411" s="87" t="s">
        <v>435</v>
      </c>
      <c r="C411" s="88" t="s">
        <v>40</v>
      </c>
      <c r="D411" s="89">
        <v>48.6</v>
      </c>
      <c r="E411" s="26"/>
      <c r="F411" s="27"/>
      <c r="G411" s="28"/>
    </row>
    <row r="412" spans="1:7" s="25" customFormat="1" ht="33.75">
      <c r="A412" s="129" t="s">
        <v>1174</v>
      </c>
      <c r="B412" s="87" t="s">
        <v>434</v>
      </c>
      <c r="C412" s="88" t="s">
        <v>40</v>
      </c>
      <c r="D412" s="89">
        <v>12.15</v>
      </c>
      <c r="E412" s="26"/>
      <c r="F412" s="27"/>
      <c r="G412" s="28"/>
    </row>
    <row r="413" spans="1:7" s="25" customFormat="1" ht="33.75">
      <c r="A413" s="129" t="s">
        <v>1175</v>
      </c>
      <c r="B413" s="87" t="s">
        <v>433</v>
      </c>
      <c r="C413" s="88" t="s">
        <v>40</v>
      </c>
      <c r="D413" s="89">
        <v>245.4</v>
      </c>
      <c r="E413" s="26"/>
      <c r="F413" s="27"/>
      <c r="G413" s="28"/>
    </row>
    <row r="414" spans="1:7" s="25" customFormat="1" ht="33.75">
      <c r="A414" s="129" t="s">
        <v>1176</v>
      </c>
      <c r="B414" s="87" t="s">
        <v>432</v>
      </c>
      <c r="C414" s="88" t="s">
        <v>40</v>
      </c>
      <c r="D414" s="89">
        <v>61.35</v>
      </c>
      <c r="E414" s="26"/>
      <c r="F414" s="27"/>
      <c r="G414" s="28"/>
    </row>
    <row r="415" spans="1:7" s="25" customFormat="1" ht="33.75">
      <c r="A415" s="129" t="s">
        <v>1177</v>
      </c>
      <c r="B415" s="87" t="s">
        <v>431</v>
      </c>
      <c r="C415" s="88" t="s">
        <v>40</v>
      </c>
      <c r="D415" s="89">
        <v>35.22</v>
      </c>
      <c r="E415" s="26"/>
      <c r="F415" s="27"/>
      <c r="G415" s="28"/>
    </row>
    <row r="416" spans="1:7" s="25" customFormat="1" ht="33.75">
      <c r="A416" s="129" t="s">
        <v>1178</v>
      </c>
      <c r="B416" s="87" t="s">
        <v>430</v>
      </c>
      <c r="C416" s="88" t="s">
        <v>40</v>
      </c>
      <c r="D416" s="89">
        <v>11.74</v>
      </c>
      <c r="E416" s="26"/>
      <c r="F416" s="27"/>
      <c r="G416" s="28"/>
    </row>
    <row r="417" spans="1:7" s="25" customFormat="1" ht="33.75">
      <c r="A417" s="129" t="s">
        <v>1179</v>
      </c>
      <c r="B417" s="87" t="s">
        <v>429</v>
      </c>
      <c r="C417" s="88" t="s">
        <v>40</v>
      </c>
      <c r="D417" s="89">
        <v>43.89</v>
      </c>
      <c r="E417" s="26"/>
      <c r="F417" s="27"/>
      <c r="G417" s="28"/>
    </row>
    <row r="418" spans="1:7" s="25" customFormat="1" ht="33.75">
      <c r="A418" s="129" t="s">
        <v>1180</v>
      </c>
      <c r="B418" s="87" t="s">
        <v>428</v>
      </c>
      <c r="C418" s="88" t="s">
        <v>40</v>
      </c>
      <c r="D418" s="89">
        <v>14.63</v>
      </c>
      <c r="E418" s="26"/>
      <c r="F418" s="27"/>
      <c r="G418" s="28"/>
    </row>
    <row r="419" spans="1:7" s="25" customFormat="1" ht="56.25">
      <c r="A419" s="129" t="s">
        <v>1181</v>
      </c>
      <c r="B419" s="87" t="s">
        <v>427</v>
      </c>
      <c r="C419" s="88" t="s">
        <v>44</v>
      </c>
      <c r="D419" s="89">
        <v>2</v>
      </c>
      <c r="E419" s="26"/>
      <c r="F419" s="27"/>
      <c r="G419" s="28"/>
    </row>
    <row r="420" spans="1:7" s="25" customFormat="1">
      <c r="A420" s="34" t="s">
        <v>426</v>
      </c>
      <c r="B420" s="35" t="s">
        <v>425</v>
      </c>
      <c r="C420" s="31"/>
      <c r="D420" s="32"/>
      <c r="E420" s="36"/>
      <c r="F420" s="33"/>
      <c r="G420" s="36">
        <f>ROUND(SUM(G421:G437),2)</f>
        <v>0</v>
      </c>
    </row>
    <row r="421" spans="1:7" s="25" customFormat="1" ht="56.25">
      <c r="A421" s="129" t="s">
        <v>1182</v>
      </c>
      <c r="B421" s="87" t="s">
        <v>424</v>
      </c>
      <c r="C421" s="88" t="s">
        <v>44</v>
      </c>
      <c r="D421" s="89">
        <v>1</v>
      </c>
      <c r="E421" s="26"/>
      <c r="F421" s="27"/>
      <c r="G421" s="28"/>
    </row>
    <row r="422" spans="1:7" s="25" customFormat="1" ht="56.25">
      <c r="A422" s="129" t="s">
        <v>1183</v>
      </c>
      <c r="B422" s="87" t="s">
        <v>423</v>
      </c>
      <c r="C422" s="88" t="s">
        <v>44</v>
      </c>
      <c r="D422" s="89">
        <v>1</v>
      </c>
      <c r="E422" s="26"/>
      <c r="F422" s="27"/>
      <c r="G422" s="28"/>
    </row>
    <row r="423" spans="1:7" s="25" customFormat="1" ht="56.25">
      <c r="A423" s="129" t="s">
        <v>1184</v>
      </c>
      <c r="B423" s="87" t="s">
        <v>422</v>
      </c>
      <c r="C423" s="88" t="s">
        <v>44</v>
      </c>
      <c r="D423" s="89">
        <v>1</v>
      </c>
      <c r="E423" s="26"/>
      <c r="F423" s="27"/>
      <c r="G423" s="28"/>
    </row>
    <row r="424" spans="1:7" s="25" customFormat="1" ht="56.25">
      <c r="A424" s="129" t="s">
        <v>1185</v>
      </c>
      <c r="B424" s="87" t="s">
        <v>421</v>
      </c>
      <c r="C424" s="88" t="s">
        <v>44</v>
      </c>
      <c r="D424" s="89">
        <v>1</v>
      </c>
      <c r="E424" s="26"/>
      <c r="F424" s="27"/>
      <c r="G424" s="28"/>
    </row>
    <row r="425" spans="1:7" s="25" customFormat="1" ht="56.25">
      <c r="A425" s="129" t="s">
        <v>1186</v>
      </c>
      <c r="B425" s="87" t="s">
        <v>420</v>
      </c>
      <c r="C425" s="88" t="s">
        <v>44</v>
      </c>
      <c r="D425" s="89">
        <v>1</v>
      </c>
      <c r="E425" s="26"/>
      <c r="F425" s="27"/>
      <c r="G425" s="28"/>
    </row>
    <row r="426" spans="1:7" s="25" customFormat="1" ht="33.75">
      <c r="A426" s="129" t="s">
        <v>1187</v>
      </c>
      <c r="B426" s="87" t="s">
        <v>419</v>
      </c>
      <c r="C426" s="88" t="s">
        <v>44</v>
      </c>
      <c r="D426" s="89">
        <v>2</v>
      </c>
      <c r="E426" s="26"/>
      <c r="F426" s="27"/>
      <c r="G426" s="28"/>
    </row>
    <row r="427" spans="1:7" s="25" customFormat="1" ht="33.75">
      <c r="A427" s="129" t="s">
        <v>1188</v>
      </c>
      <c r="B427" s="87" t="s">
        <v>418</v>
      </c>
      <c r="C427" s="88" t="s">
        <v>44</v>
      </c>
      <c r="D427" s="89">
        <v>1</v>
      </c>
      <c r="E427" s="26"/>
      <c r="F427" s="27"/>
      <c r="G427" s="28"/>
    </row>
    <row r="428" spans="1:7" s="25" customFormat="1" ht="33.75">
      <c r="A428" s="129" t="s">
        <v>1189</v>
      </c>
      <c r="B428" s="87" t="s">
        <v>417</v>
      </c>
      <c r="C428" s="88" t="s">
        <v>44</v>
      </c>
      <c r="D428" s="89">
        <v>2</v>
      </c>
      <c r="E428" s="26"/>
      <c r="F428" s="37"/>
      <c r="G428" s="28"/>
    </row>
    <row r="429" spans="1:7" s="25" customFormat="1" ht="33.75">
      <c r="A429" s="129" t="s">
        <v>1190</v>
      </c>
      <c r="B429" s="87" t="s">
        <v>416</v>
      </c>
      <c r="C429" s="88" t="s">
        <v>44</v>
      </c>
      <c r="D429" s="89">
        <v>2</v>
      </c>
      <c r="E429" s="26"/>
      <c r="F429" s="27"/>
      <c r="G429" s="28"/>
    </row>
    <row r="430" spans="1:7" s="25" customFormat="1" ht="33.75">
      <c r="A430" s="129" t="s">
        <v>1191</v>
      </c>
      <c r="B430" s="87" t="s">
        <v>415</v>
      </c>
      <c r="C430" s="88" t="s">
        <v>44</v>
      </c>
      <c r="D430" s="89">
        <v>1</v>
      </c>
      <c r="E430" s="26"/>
      <c r="F430" s="27"/>
      <c r="G430" s="28"/>
    </row>
    <row r="431" spans="1:7" s="25" customFormat="1" ht="33.75">
      <c r="A431" s="129" t="s">
        <v>1192</v>
      </c>
      <c r="B431" s="87" t="s">
        <v>414</v>
      </c>
      <c r="C431" s="88" t="s">
        <v>44</v>
      </c>
      <c r="D431" s="89">
        <v>2</v>
      </c>
      <c r="E431" s="26"/>
      <c r="F431" s="37"/>
      <c r="G431" s="28"/>
    </row>
    <row r="432" spans="1:7" s="25" customFormat="1" ht="33.75">
      <c r="A432" s="129" t="s">
        <v>1193</v>
      </c>
      <c r="B432" s="87" t="s">
        <v>413</v>
      </c>
      <c r="C432" s="88" t="s">
        <v>44</v>
      </c>
      <c r="D432" s="89">
        <v>1</v>
      </c>
      <c r="E432" s="26"/>
      <c r="F432" s="27"/>
      <c r="G432" s="28"/>
    </row>
    <row r="433" spans="1:7" s="25" customFormat="1" ht="33.75">
      <c r="A433" s="129" t="s">
        <v>1194</v>
      </c>
      <c r="B433" s="87" t="s">
        <v>412</v>
      </c>
      <c r="C433" s="88" t="s">
        <v>44</v>
      </c>
      <c r="D433" s="89">
        <v>8</v>
      </c>
      <c r="E433" s="26"/>
      <c r="F433" s="27"/>
      <c r="G433" s="28"/>
    </row>
    <row r="434" spans="1:7" s="25" customFormat="1" ht="33.75">
      <c r="A434" s="129" t="s">
        <v>1195</v>
      </c>
      <c r="B434" s="87" t="s">
        <v>411</v>
      </c>
      <c r="C434" s="88" t="s">
        <v>44</v>
      </c>
      <c r="D434" s="89">
        <v>6</v>
      </c>
      <c r="E434" s="26"/>
      <c r="F434" s="27"/>
      <c r="G434" s="28"/>
    </row>
    <row r="435" spans="1:7" s="25" customFormat="1" ht="33.75">
      <c r="A435" s="129" t="s">
        <v>1196</v>
      </c>
      <c r="B435" s="87" t="s">
        <v>410</v>
      </c>
      <c r="C435" s="88" t="s">
        <v>44</v>
      </c>
      <c r="D435" s="89">
        <v>8</v>
      </c>
      <c r="E435" s="26"/>
      <c r="F435" s="27"/>
      <c r="G435" s="28"/>
    </row>
    <row r="436" spans="1:7" s="25" customFormat="1" ht="33.75">
      <c r="A436" s="129" t="s">
        <v>1197</v>
      </c>
      <c r="B436" s="87" t="s">
        <v>409</v>
      </c>
      <c r="C436" s="88" t="s">
        <v>44</v>
      </c>
      <c r="D436" s="89">
        <v>5</v>
      </c>
      <c r="E436" s="26"/>
      <c r="F436" s="27"/>
      <c r="G436" s="28"/>
    </row>
    <row r="437" spans="1:7" s="25" customFormat="1" ht="33.75">
      <c r="A437" s="129" t="s">
        <v>1198</v>
      </c>
      <c r="B437" s="87" t="s">
        <v>408</v>
      </c>
      <c r="C437" s="88" t="s">
        <v>44</v>
      </c>
      <c r="D437" s="89">
        <v>1</v>
      </c>
      <c r="E437" s="26"/>
      <c r="F437" s="27"/>
      <c r="G437" s="28"/>
    </row>
    <row r="438" spans="1:7" s="25" customFormat="1">
      <c r="A438" s="34" t="s">
        <v>407</v>
      </c>
      <c r="B438" s="35" t="s">
        <v>406</v>
      </c>
      <c r="C438" s="31"/>
      <c r="D438" s="32"/>
      <c r="E438" s="36"/>
      <c r="F438" s="33"/>
      <c r="G438" s="36">
        <f>ROUND(SUM(G439:G453),2)</f>
        <v>0</v>
      </c>
    </row>
    <row r="439" spans="1:7" s="25" customFormat="1" ht="90">
      <c r="A439" s="129" t="s">
        <v>1199</v>
      </c>
      <c r="B439" s="87" t="s">
        <v>405</v>
      </c>
      <c r="C439" s="88" t="s">
        <v>81</v>
      </c>
      <c r="D439" s="89">
        <v>68</v>
      </c>
      <c r="E439" s="26"/>
      <c r="F439" s="27"/>
      <c r="G439" s="28"/>
    </row>
    <row r="440" spans="1:7" s="25" customFormat="1" ht="90">
      <c r="A440" s="129" t="s">
        <v>1200</v>
      </c>
      <c r="B440" s="87" t="s">
        <v>404</v>
      </c>
      <c r="C440" s="88" t="s">
        <v>81</v>
      </c>
      <c r="D440" s="89">
        <v>8</v>
      </c>
      <c r="E440" s="26"/>
      <c r="F440" s="27"/>
      <c r="G440" s="28"/>
    </row>
    <row r="441" spans="1:7" s="25" customFormat="1" ht="112.5">
      <c r="A441" s="129" t="s">
        <v>1201</v>
      </c>
      <c r="B441" s="87" t="s">
        <v>403</v>
      </c>
      <c r="C441" s="88" t="s">
        <v>81</v>
      </c>
      <c r="D441" s="89">
        <v>26</v>
      </c>
      <c r="E441" s="26"/>
      <c r="F441" s="27"/>
      <c r="G441" s="28"/>
    </row>
    <row r="442" spans="1:7" s="25" customFormat="1" ht="101.25">
      <c r="A442" s="129" t="s">
        <v>1202</v>
      </c>
      <c r="B442" s="87" t="s">
        <v>402</v>
      </c>
      <c r="C442" s="88" t="s">
        <v>81</v>
      </c>
      <c r="D442" s="89">
        <v>5</v>
      </c>
      <c r="E442" s="26"/>
      <c r="F442" s="27"/>
      <c r="G442" s="28"/>
    </row>
    <row r="443" spans="1:7" s="25" customFormat="1" ht="101.25">
      <c r="A443" s="129" t="s">
        <v>1203</v>
      </c>
      <c r="B443" s="87" t="s">
        <v>401</v>
      </c>
      <c r="C443" s="88" t="s">
        <v>81</v>
      </c>
      <c r="D443" s="89">
        <v>1</v>
      </c>
      <c r="E443" s="26"/>
      <c r="F443" s="27"/>
      <c r="G443" s="28"/>
    </row>
    <row r="444" spans="1:7" s="25" customFormat="1" ht="90">
      <c r="A444" s="129" t="s">
        <v>1204</v>
      </c>
      <c r="B444" s="87" t="s">
        <v>400</v>
      </c>
      <c r="C444" s="88" t="s">
        <v>81</v>
      </c>
      <c r="D444" s="89">
        <v>4</v>
      </c>
      <c r="E444" s="26"/>
      <c r="F444" s="27"/>
      <c r="G444" s="28"/>
    </row>
    <row r="445" spans="1:7" s="25" customFormat="1" ht="90">
      <c r="A445" s="129" t="s">
        <v>1205</v>
      </c>
      <c r="B445" s="87" t="s">
        <v>399</v>
      </c>
      <c r="C445" s="88" t="s">
        <v>81</v>
      </c>
      <c r="D445" s="89">
        <v>3</v>
      </c>
      <c r="E445" s="26"/>
      <c r="F445" s="27"/>
      <c r="G445" s="28"/>
    </row>
    <row r="446" spans="1:7" s="25" customFormat="1" ht="90">
      <c r="A446" s="129" t="s">
        <v>1206</v>
      </c>
      <c r="B446" s="87" t="s">
        <v>398</v>
      </c>
      <c r="C446" s="88" t="s">
        <v>81</v>
      </c>
      <c r="D446" s="89">
        <v>4</v>
      </c>
      <c r="E446" s="26"/>
      <c r="F446" s="27"/>
      <c r="G446" s="28"/>
    </row>
    <row r="447" spans="1:7" s="25" customFormat="1" ht="90">
      <c r="A447" s="129" t="s">
        <v>1207</v>
      </c>
      <c r="B447" s="87" t="s">
        <v>397</v>
      </c>
      <c r="C447" s="88" t="s">
        <v>81</v>
      </c>
      <c r="D447" s="89">
        <v>1</v>
      </c>
      <c r="E447" s="26"/>
      <c r="F447" s="27"/>
      <c r="G447" s="28"/>
    </row>
    <row r="448" spans="1:7" s="25" customFormat="1" ht="90">
      <c r="A448" s="129" t="s">
        <v>1208</v>
      </c>
      <c r="B448" s="87" t="s">
        <v>396</v>
      </c>
      <c r="C448" s="88" t="s">
        <v>81</v>
      </c>
      <c r="D448" s="89">
        <v>1</v>
      </c>
      <c r="E448" s="26"/>
      <c r="F448" s="27"/>
      <c r="G448" s="28"/>
    </row>
    <row r="449" spans="1:7" s="25" customFormat="1" ht="112.5">
      <c r="A449" s="129" t="s">
        <v>1209</v>
      </c>
      <c r="B449" s="87" t="s">
        <v>395</v>
      </c>
      <c r="C449" s="88" t="s">
        <v>81</v>
      </c>
      <c r="D449" s="89">
        <v>5</v>
      </c>
      <c r="E449" s="26"/>
      <c r="F449" s="27"/>
      <c r="G449" s="28"/>
    </row>
    <row r="450" spans="1:7" s="25" customFormat="1" ht="101.25">
      <c r="A450" s="129" t="s">
        <v>1210</v>
      </c>
      <c r="B450" s="87" t="s">
        <v>394</v>
      </c>
      <c r="C450" s="88" t="s">
        <v>44</v>
      </c>
      <c r="D450" s="89">
        <v>1</v>
      </c>
      <c r="E450" s="26"/>
      <c r="F450" s="27"/>
      <c r="G450" s="28"/>
    </row>
    <row r="451" spans="1:7" s="25" customFormat="1" ht="90">
      <c r="A451" s="129" t="s">
        <v>1211</v>
      </c>
      <c r="B451" s="87" t="s">
        <v>393</v>
      </c>
      <c r="C451" s="88" t="s">
        <v>44</v>
      </c>
      <c r="D451" s="89">
        <v>1</v>
      </c>
      <c r="E451" s="26"/>
      <c r="F451" s="27"/>
      <c r="G451" s="28"/>
    </row>
    <row r="452" spans="1:7" s="25" customFormat="1" ht="90">
      <c r="A452" s="129" t="s">
        <v>1212</v>
      </c>
      <c r="B452" s="87" t="s">
        <v>392</v>
      </c>
      <c r="C452" s="88" t="s">
        <v>44</v>
      </c>
      <c r="D452" s="89">
        <v>1</v>
      </c>
      <c r="E452" s="26"/>
      <c r="F452" s="27"/>
      <c r="G452" s="28"/>
    </row>
    <row r="453" spans="1:7" s="25" customFormat="1" ht="90">
      <c r="A453" s="129" t="s">
        <v>1213</v>
      </c>
      <c r="B453" s="87" t="s">
        <v>391</v>
      </c>
      <c r="C453" s="88" t="s">
        <v>44</v>
      </c>
      <c r="D453" s="89">
        <v>1</v>
      </c>
      <c r="E453" s="26"/>
      <c r="F453" s="27"/>
      <c r="G453" s="28"/>
    </row>
    <row r="454" spans="1:7" s="25" customFormat="1">
      <c r="A454" s="34" t="s">
        <v>390</v>
      </c>
      <c r="B454" s="35" t="s">
        <v>389</v>
      </c>
      <c r="C454" s="31"/>
      <c r="D454" s="32"/>
      <c r="E454" s="36"/>
      <c r="F454" s="33"/>
      <c r="G454" s="36">
        <f>ROUND(SUM(G455:G459),2)</f>
        <v>0</v>
      </c>
    </row>
    <row r="455" spans="1:7" s="25" customFormat="1" ht="45">
      <c r="A455" s="129" t="s">
        <v>1214</v>
      </c>
      <c r="B455" s="87" t="s">
        <v>388</v>
      </c>
      <c r="C455" s="88" t="s">
        <v>44</v>
      </c>
      <c r="D455" s="89">
        <v>11</v>
      </c>
      <c r="E455" s="26"/>
      <c r="F455" s="40"/>
      <c r="G455" s="28"/>
    </row>
    <row r="456" spans="1:7" s="25" customFormat="1" ht="45">
      <c r="A456" s="129" t="s">
        <v>1215</v>
      </c>
      <c r="B456" s="87" t="s">
        <v>387</v>
      </c>
      <c r="C456" s="88" t="s">
        <v>44</v>
      </c>
      <c r="D456" s="89">
        <v>5</v>
      </c>
      <c r="E456" s="26"/>
      <c r="F456" s="40"/>
      <c r="G456" s="28"/>
    </row>
    <row r="457" spans="1:7" s="25" customFormat="1" ht="56.25">
      <c r="A457" s="129" t="s">
        <v>1216</v>
      </c>
      <c r="B457" s="87" t="s">
        <v>386</v>
      </c>
      <c r="C457" s="88" t="s">
        <v>44</v>
      </c>
      <c r="D457" s="89">
        <v>8</v>
      </c>
      <c r="E457" s="26"/>
      <c r="F457" s="40"/>
      <c r="G457" s="28"/>
    </row>
    <row r="458" spans="1:7" s="25" customFormat="1" ht="45">
      <c r="A458" s="129" t="s">
        <v>1217</v>
      </c>
      <c r="B458" s="87" t="s">
        <v>385</v>
      </c>
      <c r="C458" s="88" t="s">
        <v>44</v>
      </c>
      <c r="D458" s="89">
        <v>8</v>
      </c>
      <c r="E458" s="26"/>
      <c r="F458" s="27"/>
      <c r="G458" s="28"/>
    </row>
    <row r="459" spans="1:7" s="25" customFormat="1" ht="33.75">
      <c r="A459" s="129" t="s">
        <v>1218</v>
      </c>
      <c r="B459" s="87" t="s">
        <v>384</v>
      </c>
      <c r="C459" s="88" t="s">
        <v>44</v>
      </c>
      <c r="D459" s="89">
        <v>44</v>
      </c>
      <c r="E459" s="26"/>
      <c r="F459" s="40"/>
      <c r="G459" s="28"/>
    </row>
    <row r="460" spans="1:7" s="25" customFormat="1">
      <c r="A460" s="34" t="s">
        <v>383</v>
      </c>
      <c r="B460" s="35" t="s">
        <v>382</v>
      </c>
      <c r="C460" s="31"/>
      <c r="D460" s="32"/>
      <c r="E460" s="36"/>
      <c r="F460" s="33"/>
      <c r="G460" s="36">
        <f>ROUND(SUM(G461:G476),2)</f>
        <v>0</v>
      </c>
    </row>
    <row r="461" spans="1:7" s="25" customFormat="1" ht="56.25">
      <c r="A461" s="129" t="s">
        <v>1219</v>
      </c>
      <c r="B461" s="87" t="s">
        <v>381</v>
      </c>
      <c r="C461" s="88" t="s">
        <v>44</v>
      </c>
      <c r="D461" s="89">
        <v>30</v>
      </c>
      <c r="E461" s="26"/>
      <c r="F461" s="27"/>
      <c r="G461" s="28"/>
    </row>
    <row r="462" spans="1:7" s="25" customFormat="1" ht="33.75">
      <c r="A462" s="129" t="s">
        <v>1220</v>
      </c>
      <c r="B462" s="87" t="s">
        <v>380</v>
      </c>
      <c r="C462" s="88" t="s">
        <v>44</v>
      </c>
      <c r="D462" s="89">
        <v>1</v>
      </c>
      <c r="E462" s="26"/>
      <c r="F462" s="27"/>
      <c r="G462" s="28"/>
    </row>
    <row r="463" spans="1:7" s="25" customFormat="1" ht="22.5">
      <c r="A463" s="129" t="s">
        <v>1221</v>
      </c>
      <c r="B463" s="87" t="s">
        <v>379</v>
      </c>
      <c r="C463" s="88" t="s">
        <v>40</v>
      </c>
      <c r="D463" s="89">
        <v>64.819999999999993</v>
      </c>
      <c r="E463" s="26"/>
      <c r="F463" s="27"/>
      <c r="G463" s="28"/>
    </row>
    <row r="464" spans="1:7" s="25" customFormat="1" ht="22.5">
      <c r="A464" s="129" t="s">
        <v>1222</v>
      </c>
      <c r="B464" s="87" t="s">
        <v>378</v>
      </c>
      <c r="C464" s="88" t="s">
        <v>44</v>
      </c>
      <c r="D464" s="89">
        <v>30</v>
      </c>
      <c r="E464" s="26"/>
      <c r="F464" s="27"/>
      <c r="G464" s="28"/>
    </row>
    <row r="465" spans="1:7" s="25" customFormat="1" ht="22.5">
      <c r="A465" s="129" t="s">
        <v>1223</v>
      </c>
      <c r="B465" s="87" t="s">
        <v>377</v>
      </c>
      <c r="C465" s="88" t="s">
        <v>44</v>
      </c>
      <c r="D465" s="89">
        <v>30</v>
      </c>
      <c r="E465" s="26"/>
      <c r="F465" s="27"/>
      <c r="G465" s="28"/>
    </row>
    <row r="466" spans="1:7" s="25" customFormat="1" ht="22.5">
      <c r="A466" s="129" t="s">
        <v>1224</v>
      </c>
      <c r="B466" s="87" t="s">
        <v>376</v>
      </c>
      <c r="C466" s="88" t="s">
        <v>40</v>
      </c>
      <c r="D466" s="89">
        <v>102.28</v>
      </c>
      <c r="E466" s="26"/>
      <c r="F466" s="27"/>
      <c r="G466" s="28"/>
    </row>
    <row r="467" spans="1:7" s="25" customFormat="1" ht="22.5">
      <c r="A467" s="129" t="s">
        <v>1225</v>
      </c>
      <c r="B467" s="87" t="s">
        <v>375</v>
      </c>
      <c r="C467" s="88" t="s">
        <v>40</v>
      </c>
      <c r="D467" s="89">
        <v>102.28</v>
      </c>
      <c r="E467" s="26"/>
      <c r="F467" s="27"/>
      <c r="G467" s="28"/>
    </row>
    <row r="468" spans="1:7" s="25" customFormat="1" ht="22.5">
      <c r="A468" s="129" t="s">
        <v>1226</v>
      </c>
      <c r="B468" s="87" t="s">
        <v>374</v>
      </c>
      <c r="C468" s="88" t="s">
        <v>40</v>
      </c>
      <c r="D468" s="89">
        <v>78.41</v>
      </c>
      <c r="E468" s="26"/>
      <c r="F468" s="27"/>
      <c r="G468" s="28"/>
    </row>
    <row r="469" spans="1:7" s="25" customFormat="1" ht="22.5">
      <c r="A469" s="129" t="s">
        <v>1227</v>
      </c>
      <c r="B469" s="87" t="s">
        <v>373</v>
      </c>
      <c r="C469" s="88" t="s">
        <v>44</v>
      </c>
      <c r="D469" s="89">
        <v>1</v>
      </c>
      <c r="E469" s="26"/>
      <c r="F469" s="27"/>
      <c r="G469" s="28"/>
    </row>
    <row r="470" spans="1:7" s="25" customFormat="1" ht="22.5">
      <c r="A470" s="129" t="s">
        <v>1228</v>
      </c>
      <c r="B470" s="87" t="s">
        <v>372</v>
      </c>
      <c r="C470" s="88" t="s">
        <v>44</v>
      </c>
      <c r="D470" s="89">
        <v>1</v>
      </c>
      <c r="E470" s="26"/>
      <c r="F470" s="27"/>
      <c r="G470" s="28"/>
    </row>
    <row r="471" spans="1:7" s="25" customFormat="1" ht="22.5">
      <c r="A471" s="129" t="s">
        <v>1229</v>
      </c>
      <c r="B471" s="87" t="s">
        <v>371</v>
      </c>
      <c r="C471" s="88" t="s">
        <v>44</v>
      </c>
      <c r="D471" s="89">
        <v>3</v>
      </c>
      <c r="E471" s="26"/>
      <c r="F471" s="27"/>
      <c r="G471" s="28"/>
    </row>
    <row r="472" spans="1:7" s="25" customFormat="1" ht="33.75">
      <c r="A472" s="129" t="s">
        <v>1230</v>
      </c>
      <c r="B472" s="87" t="s">
        <v>370</v>
      </c>
      <c r="C472" s="88" t="s">
        <v>40</v>
      </c>
      <c r="D472" s="89">
        <v>68.319999999999993</v>
      </c>
      <c r="E472" s="26"/>
      <c r="F472" s="27"/>
      <c r="G472" s="28"/>
    </row>
    <row r="473" spans="1:7" s="25" customFormat="1" ht="45">
      <c r="A473" s="129" t="s">
        <v>1231</v>
      </c>
      <c r="B473" s="87" t="s">
        <v>369</v>
      </c>
      <c r="C473" s="88" t="s">
        <v>44</v>
      </c>
      <c r="D473" s="89">
        <v>1</v>
      </c>
      <c r="E473" s="26"/>
      <c r="F473" s="27"/>
      <c r="G473" s="28"/>
    </row>
    <row r="474" spans="1:7" s="25" customFormat="1" ht="33.75">
      <c r="A474" s="129" t="s">
        <v>1232</v>
      </c>
      <c r="B474" s="87" t="s">
        <v>368</v>
      </c>
      <c r="C474" s="88" t="s">
        <v>44</v>
      </c>
      <c r="D474" s="89">
        <v>1</v>
      </c>
      <c r="E474" s="26"/>
      <c r="F474" s="27"/>
      <c r="G474" s="28"/>
    </row>
    <row r="475" spans="1:7" s="25" customFormat="1" ht="33.75">
      <c r="A475" s="129" t="s">
        <v>1233</v>
      </c>
      <c r="B475" s="87" t="s">
        <v>367</v>
      </c>
      <c r="C475" s="88" t="s">
        <v>44</v>
      </c>
      <c r="D475" s="89">
        <v>1</v>
      </c>
      <c r="E475" s="26"/>
      <c r="F475" s="27"/>
      <c r="G475" s="28"/>
    </row>
    <row r="476" spans="1:7" s="25" customFormat="1" ht="56.25">
      <c r="A476" s="129" t="s">
        <v>1234</v>
      </c>
      <c r="B476" s="87" t="s">
        <v>366</v>
      </c>
      <c r="C476" s="88" t="s">
        <v>44</v>
      </c>
      <c r="D476" s="89">
        <v>1</v>
      </c>
      <c r="E476" s="26"/>
      <c r="F476" s="27"/>
      <c r="G476" s="28"/>
    </row>
    <row r="477" spans="1:7" s="55" customFormat="1">
      <c r="A477" s="23" t="s">
        <v>685</v>
      </c>
      <c r="B477" s="38" t="s">
        <v>364</v>
      </c>
      <c r="C477" s="38"/>
      <c r="D477" s="38"/>
      <c r="E477" s="38"/>
      <c r="F477" s="38"/>
      <c r="G477" s="24">
        <f>ROUND(SUM(G478),2)</f>
        <v>0</v>
      </c>
    </row>
    <row r="478" spans="1:7" s="54" customFormat="1" ht="22.5">
      <c r="A478" s="129" t="s">
        <v>1235</v>
      </c>
      <c r="B478" s="87" t="s">
        <v>363</v>
      </c>
      <c r="C478" s="88" t="s">
        <v>26</v>
      </c>
      <c r="D478" s="89">
        <v>351.05</v>
      </c>
      <c r="E478" s="26"/>
      <c r="F478" s="27"/>
      <c r="G478" s="28"/>
    </row>
    <row r="479" spans="1:7">
      <c r="A479" s="80" t="s">
        <v>23</v>
      </c>
      <c r="B479" s="81" t="s">
        <v>41</v>
      </c>
      <c r="C479" s="82"/>
      <c r="D479" s="83"/>
      <c r="E479" s="84"/>
      <c r="F479" s="85"/>
      <c r="G479" s="86">
        <f>ROUND(SUM(G480,G511,G536,G551,G563,G582,G610,G638,G652,G673,G709),2)</f>
        <v>0</v>
      </c>
    </row>
    <row r="480" spans="1:7">
      <c r="A480" s="23" t="s">
        <v>42</v>
      </c>
      <c r="B480" s="44" t="s">
        <v>139</v>
      </c>
      <c r="C480" s="45"/>
      <c r="D480" s="46"/>
      <c r="E480" s="46"/>
      <c r="F480" s="46"/>
      <c r="G480" s="24">
        <f>ROUND(SUM(G481:G510),2)</f>
        <v>0</v>
      </c>
    </row>
    <row r="481" spans="1:7" s="25" customFormat="1" ht="45">
      <c r="A481" s="129" t="s">
        <v>1236</v>
      </c>
      <c r="B481" s="87" t="s">
        <v>132</v>
      </c>
      <c r="C481" s="88" t="s">
        <v>17</v>
      </c>
      <c r="D481" s="89">
        <v>10.69</v>
      </c>
      <c r="E481" s="26"/>
      <c r="F481" s="27"/>
      <c r="G481" s="28"/>
    </row>
    <row r="482" spans="1:7" s="25" customFormat="1" ht="45">
      <c r="A482" s="129" t="s">
        <v>1237</v>
      </c>
      <c r="B482" s="87" t="s">
        <v>22</v>
      </c>
      <c r="C482" s="88" t="s">
        <v>17</v>
      </c>
      <c r="D482" s="89">
        <v>54.63</v>
      </c>
      <c r="E482" s="26"/>
      <c r="F482" s="40"/>
      <c r="G482" s="28"/>
    </row>
    <row r="483" spans="1:7" s="30" customFormat="1" ht="67.5">
      <c r="A483" s="129" t="s">
        <v>1238</v>
      </c>
      <c r="B483" s="87" t="s">
        <v>35</v>
      </c>
      <c r="C483" s="88" t="s">
        <v>17</v>
      </c>
      <c r="D483" s="89">
        <v>5.98</v>
      </c>
      <c r="E483" s="26"/>
      <c r="F483" s="27"/>
      <c r="G483" s="28"/>
    </row>
    <row r="484" spans="1:7" s="30" customFormat="1" ht="22.5">
      <c r="A484" s="129" t="s">
        <v>1239</v>
      </c>
      <c r="B484" s="87" t="s">
        <v>123</v>
      </c>
      <c r="C484" s="88" t="s">
        <v>17</v>
      </c>
      <c r="D484" s="89">
        <v>7.4</v>
      </c>
      <c r="E484" s="26"/>
      <c r="F484" s="27"/>
      <c r="G484" s="28"/>
    </row>
    <row r="485" spans="1:7" s="25" customFormat="1" ht="33.75">
      <c r="A485" s="129" t="s">
        <v>1240</v>
      </c>
      <c r="B485" s="87" t="s">
        <v>142</v>
      </c>
      <c r="C485" s="88" t="s">
        <v>40</v>
      </c>
      <c r="D485" s="89">
        <v>237.5</v>
      </c>
      <c r="E485" s="26"/>
      <c r="F485" s="27"/>
      <c r="G485" s="28"/>
    </row>
    <row r="486" spans="1:7" s="25" customFormat="1" ht="33.75">
      <c r="A486" s="129" t="s">
        <v>1241</v>
      </c>
      <c r="B486" s="87" t="s">
        <v>147</v>
      </c>
      <c r="C486" s="88" t="s">
        <v>40</v>
      </c>
      <c r="D486" s="89">
        <v>57.38</v>
      </c>
      <c r="E486" s="26"/>
      <c r="F486" s="27"/>
      <c r="G486" s="28"/>
    </row>
    <row r="487" spans="1:7" s="25" customFormat="1" ht="33.75">
      <c r="A487" s="129" t="s">
        <v>1242</v>
      </c>
      <c r="B487" s="87" t="s">
        <v>37</v>
      </c>
      <c r="C487" s="88" t="s">
        <v>38</v>
      </c>
      <c r="D487" s="89">
        <v>95.01</v>
      </c>
      <c r="E487" s="26"/>
      <c r="F487" s="27"/>
      <c r="G487" s="28"/>
    </row>
    <row r="488" spans="1:7" s="25" customFormat="1" ht="33.75">
      <c r="A488" s="129" t="s">
        <v>1243</v>
      </c>
      <c r="B488" s="87" t="s">
        <v>143</v>
      </c>
      <c r="C488" s="88" t="s">
        <v>26</v>
      </c>
      <c r="D488" s="89">
        <v>106.88</v>
      </c>
      <c r="E488" s="26"/>
      <c r="F488" s="27"/>
      <c r="G488" s="28"/>
    </row>
    <row r="489" spans="1:7" s="25" customFormat="1" ht="33.75">
      <c r="A489" s="129" t="s">
        <v>1244</v>
      </c>
      <c r="B489" s="87" t="s">
        <v>145</v>
      </c>
      <c r="C489" s="88" t="s">
        <v>26</v>
      </c>
      <c r="D489" s="89">
        <v>73.8</v>
      </c>
      <c r="E489" s="26"/>
      <c r="F489" s="27"/>
      <c r="G489" s="28"/>
    </row>
    <row r="490" spans="1:7" s="25" customFormat="1" ht="33.75">
      <c r="A490" s="129" t="s">
        <v>1245</v>
      </c>
      <c r="B490" s="87" t="s">
        <v>36</v>
      </c>
      <c r="C490" s="88" t="s">
        <v>26</v>
      </c>
      <c r="D490" s="89">
        <v>7.74</v>
      </c>
      <c r="E490" s="26"/>
      <c r="F490" s="27"/>
      <c r="G490" s="28"/>
    </row>
    <row r="491" spans="1:7" s="25" customFormat="1" ht="45">
      <c r="A491" s="129" t="s">
        <v>1246</v>
      </c>
      <c r="B491" s="87" t="s">
        <v>144</v>
      </c>
      <c r="C491" s="88" t="s">
        <v>40</v>
      </c>
      <c r="D491" s="89">
        <v>6.87</v>
      </c>
      <c r="E491" s="26"/>
      <c r="F491" s="27"/>
      <c r="G491" s="28"/>
    </row>
    <row r="492" spans="1:7" s="25" customFormat="1" ht="56.25">
      <c r="A492" s="129" t="s">
        <v>1247</v>
      </c>
      <c r="B492" s="87" t="s">
        <v>146</v>
      </c>
      <c r="C492" s="88" t="s">
        <v>40</v>
      </c>
      <c r="D492" s="89">
        <v>6.87</v>
      </c>
      <c r="E492" s="26"/>
      <c r="F492" s="27"/>
      <c r="G492" s="28"/>
    </row>
    <row r="493" spans="1:7" s="25" customFormat="1" ht="33.75">
      <c r="A493" s="129" t="s">
        <v>1248</v>
      </c>
      <c r="B493" s="87" t="s">
        <v>780</v>
      </c>
      <c r="C493" s="88" t="s">
        <v>17</v>
      </c>
      <c r="D493" s="89">
        <v>39.57</v>
      </c>
      <c r="E493" s="26"/>
      <c r="F493" s="27"/>
      <c r="G493" s="28"/>
    </row>
    <row r="494" spans="1:7" s="25" customFormat="1" ht="56.25">
      <c r="A494" s="129" t="s">
        <v>1249</v>
      </c>
      <c r="B494" s="87" t="s">
        <v>781</v>
      </c>
      <c r="C494" s="88" t="s">
        <v>17</v>
      </c>
      <c r="D494" s="89">
        <v>10.58</v>
      </c>
      <c r="E494" s="26"/>
      <c r="F494" s="27"/>
      <c r="G494" s="28"/>
    </row>
    <row r="495" spans="1:7" s="25" customFormat="1" ht="56.25">
      <c r="A495" s="129" t="s">
        <v>1250</v>
      </c>
      <c r="B495" s="87" t="s">
        <v>782</v>
      </c>
      <c r="C495" s="88" t="s">
        <v>17</v>
      </c>
      <c r="D495" s="89">
        <v>21.15</v>
      </c>
      <c r="E495" s="26"/>
      <c r="F495" s="27"/>
      <c r="G495" s="28"/>
    </row>
    <row r="496" spans="1:7" s="25" customFormat="1" ht="56.25">
      <c r="A496" s="129" t="s">
        <v>1251</v>
      </c>
      <c r="B496" s="87" t="s">
        <v>244</v>
      </c>
      <c r="C496" s="88" t="s">
        <v>40</v>
      </c>
      <c r="D496" s="89">
        <v>120.05</v>
      </c>
      <c r="E496" s="26"/>
      <c r="F496" s="27"/>
      <c r="G496" s="28"/>
    </row>
    <row r="497" spans="1:7" s="25" customFormat="1" ht="90">
      <c r="A497" s="129" t="s">
        <v>1252</v>
      </c>
      <c r="B497" s="87" t="s">
        <v>245</v>
      </c>
      <c r="C497" s="88" t="s">
        <v>40</v>
      </c>
      <c r="D497" s="89">
        <v>61.32</v>
      </c>
      <c r="E497" s="26"/>
      <c r="F497" s="27"/>
      <c r="G497" s="28"/>
    </row>
    <row r="498" spans="1:7" s="25" customFormat="1" ht="33.75">
      <c r="A498" s="129" t="s">
        <v>1253</v>
      </c>
      <c r="B498" s="87" t="s">
        <v>246</v>
      </c>
      <c r="C498" s="88" t="s">
        <v>26</v>
      </c>
      <c r="D498" s="89">
        <v>8.32</v>
      </c>
      <c r="E498" s="26"/>
      <c r="F498" s="27"/>
      <c r="G498" s="28"/>
    </row>
    <row r="499" spans="1:7" s="25" customFormat="1" ht="33.75">
      <c r="A499" s="129" t="s">
        <v>1254</v>
      </c>
      <c r="B499" s="87" t="s">
        <v>140</v>
      </c>
      <c r="C499" s="88" t="s">
        <v>26</v>
      </c>
      <c r="D499" s="89">
        <v>16.63</v>
      </c>
      <c r="E499" s="26"/>
      <c r="F499" s="27"/>
      <c r="G499" s="28"/>
    </row>
    <row r="500" spans="1:7" s="25" customFormat="1" ht="45">
      <c r="A500" s="129" t="s">
        <v>1255</v>
      </c>
      <c r="B500" s="87" t="s">
        <v>148</v>
      </c>
      <c r="C500" s="88" t="s">
        <v>26</v>
      </c>
      <c r="D500" s="89">
        <v>0.67</v>
      </c>
      <c r="E500" s="26"/>
      <c r="F500" s="27"/>
      <c r="G500" s="28"/>
    </row>
    <row r="501" spans="1:7" s="25" customFormat="1" ht="56.25">
      <c r="A501" s="129" t="s">
        <v>1256</v>
      </c>
      <c r="B501" s="87" t="s">
        <v>247</v>
      </c>
      <c r="C501" s="88" t="s">
        <v>26</v>
      </c>
      <c r="D501" s="89">
        <v>0.67</v>
      </c>
      <c r="E501" s="26"/>
      <c r="F501" s="27"/>
      <c r="G501" s="28"/>
    </row>
    <row r="502" spans="1:7" s="30" customFormat="1" ht="22.5">
      <c r="A502" s="129" t="s">
        <v>1257</v>
      </c>
      <c r="B502" s="87" t="s">
        <v>248</v>
      </c>
      <c r="C502" s="88" t="s">
        <v>40</v>
      </c>
      <c r="D502" s="89">
        <v>0.41</v>
      </c>
      <c r="E502" s="26"/>
      <c r="F502" s="27"/>
      <c r="G502" s="28"/>
    </row>
    <row r="503" spans="1:7" s="25" customFormat="1" ht="22.5">
      <c r="A503" s="129" t="s">
        <v>1258</v>
      </c>
      <c r="B503" s="87" t="s">
        <v>249</v>
      </c>
      <c r="C503" s="88" t="s">
        <v>17</v>
      </c>
      <c r="D503" s="89">
        <v>0.04</v>
      </c>
      <c r="E503" s="26"/>
      <c r="F503" s="27"/>
      <c r="G503" s="28"/>
    </row>
    <row r="504" spans="1:7" s="25" customFormat="1" ht="22.5">
      <c r="A504" s="129" t="s">
        <v>1259</v>
      </c>
      <c r="B504" s="87" t="s">
        <v>250</v>
      </c>
      <c r="C504" s="88" t="s">
        <v>26</v>
      </c>
      <c r="D504" s="89">
        <v>0.4</v>
      </c>
      <c r="E504" s="26"/>
      <c r="F504" s="27"/>
      <c r="G504" s="28"/>
    </row>
    <row r="505" spans="1:7" s="25" customFormat="1" ht="22.5">
      <c r="A505" s="129" t="s">
        <v>1260</v>
      </c>
      <c r="B505" s="87" t="s">
        <v>89</v>
      </c>
      <c r="C505" s="88" t="s">
        <v>17</v>
      </c>
      <c r="D505" s="89">
        <v>0.08</v>
      </c>
      <c r="E505" s="26"/>
      <c r="F505" s="27"/>
      <c r="G505" s="28"/>
    </row>
    <row r="506" spans="1:7" s="25" customFormat="1" ht="45">
      <c r="A506" s="129" t="s">
        <v>1261</v>
      </c>
      <c r="B506" s="87" t="s">
        <v>149</v>
      </c>
      <c r="C506" s="88" t="s">
        <v>17</v>
      </c>
      <c r="D506" s="89">
        <v>0.08</v>
      </c>
      <c r="E506" s="26"/>
      <c r="F506" s="27"/>
      <c r="G506" s="28"/>
    </row>
    <row r="507" spans="1:7" s="30" customFormat="1" ht="33.75">
      <c r="A507" s="129" t="s">
        <v>1262</v>
      </c>
      <c r="B507" s="87" t="s">
        <v>251</v>
      </c>
      <c r="C507" s="88" t="s">
        <v>40</v>
      </c>
      <c r="D507" s="89">
        <v>1.62</v>
      </c>
      <c r="E507" s="26"/>
      <c r="F507" s="27"/>
      <c r="G507" s="28"/>
    </row>
    <row r="508" spans="1:7" s="25" customFormat="1" ht="56.25">
      <c r="A508" s="129" t="s">
        <v>1263</v>
      </c>
      <c r="B508" s="87" t="s">
        <v>783</v>
      </c>
      <c r="C508" s="88" t="s">
        <v>38</v>
      </c>
      <c r="D508" s="89">
        <v>3739.13</v>
      </c>
      <c r="E508" s="26"/>
      <c r="F508" s="27"/>
      <c r="G508" s="28"/>
    </row>
    <row r="509" spans="1:7" s="25" customFormat="1" ht="33.75">
      <c r="A509" s="129" t="s">
        <v>1264</v>
      </c>
      <c r="B509" s="87" t="s">
        <v>20</v>
      </c>
      <c r="C509" s="88" t="s">
        <v>17</v>
      </c>
      <c r="D509" s="89">
        <v>65.319999999999993</v>
      </c>
      <c r="E509" s="26"/>
      <c r="F509" s="27"/>
      <c r="G509" s="28"/>
    </row>
    <row r="510" spans="1:7" s="25" customFormat="1" ht="33.75">
      <c r="A510" s="129" t="s">
        <v>1265</v>
      </c>
      <c r="B510" s="87" t="s">
        <v>21</v>
      </c>
      <c r="C510" s="88" t="s">
        <v>18</v>
      </c>
      <c r="D510" s="89">
        <v>1241.08</v>
      </c>
      <c r="E510" s="26"/>
      <c r="F510" s="27"/>
      <c r="G510" s="28"/>
    </row>
    <row r="511" spans="1:7">
      <c r="A511" s="23" t="s">
        <v>110</v>
      </c>
      <c r="B511" s="44" t="s">
        <v>129</v>
      </c>
      <c r="C511" s="45"/>
      <c r="D511" s="46"/>
      <c r="E511" s="46"/>
      <c r="F511" s="46"/>
      <c r="G511" s="24">
        <f>ROUND(SUM(G512,G532),2)</f>
        <v>0</v>
      </c>
    </row>
    <row r="512" spans="1:7">
      <c r="A512" s="34" t="s">
        <v>109</v>
      </c>
      <c r="B512" s="35" t="s">
        <v>131</v>
      </c>
      <c r="C512" s="31"/>
      <c r="D512" s="32"/>
      <c r="E512" s="47"/>
      <c r="F512" s="33"/>
      <c r="G512" s="36">
        <f>ROUND(SUM(G513:G531),2)</f>
        <v>0</v>
      </c>
    </row>
    <row r="513" spans="1:7" s="25" customFormat="1" ht="33.75">
      <c r="A513" s="129" t="s">
        <v>1266</v>
      </c>
      <c r="B513" s="87" t="s">
        <v>31</v>
      </c>
      <c r="C513" s="88" t="s">
        <v>26</v>
      </c>
      <c r="D513" s="89">
        <v>1485.34</v>
      </c>
      <c r="E513" s="26"/>
      <c r="F513" s="27"/>
      <c r="G513" s="28"/>
    </row>
    <row r="514" spans="1:7" s="25" customFormat="1" ht="45">
      <c r="A514" s="129" t="s">
        <v>1267</v>
      </c>
      <c r="B514" s="87" t="s">
        <v>132</v>
      </c>
      <c r="C514" s="88" t="s">
        <v>17</v>
      </c>
      <c r="D514" s="89">
        <v>66.84</v>
      </c>
      <c r="E514" s="26"/>
      <c r="F514" s="27"/>
      <c r="G514" s="28"/>
    </row>
    <row r="515" spans="1:7" s="25" customFormat="1" ht="45">
      <c r="A515" s="129" t="s">
        <v>1268</v>
      </c>
      <c r="B515" s="87" t="s">
        <v>133</v>
      </c>
      <c r="C515" s="88" t="s">
        <v>26</v>
      </c>
      <c r="D515" s="89">
        <v>742.89</v>
      </c>
      <c r="E515" s="26"/>
      <c r="F515" s="27"/>
      <c r="G515" s="28"/>
    </row>
    <row r="516" spans="1:7" s="25" customFormat="1" ht="45">
      <c r="A516" s="129" t="s">
        <v>1269</v>
      </c>
      <c r="B516" s="87" t="s">
        <v>253</v>
      </c>
      <c r="C516" s="88" t="s">
        <v>26</v>
      </c>
      <c r="D516" s="89">
        <v>296.85000000000002</v>
      </c>
      <c r="E516" s="26"/>
      <c r="F516" s="27"/>
      <c r="G516" s="28"/>
    </row>
    <row r="517" spans="1:7" s="25" customFormat="1" ht="45">
      <c r="A517" s="129" t="s">
        <v>1270</v>
      </c>
      <c r="B517" s="87" t="s">
        <v>33</v>
      </c>
      <c r="C517" s="88" t="s">
        <v>17</v>
      </c>
      <c r="D517" s="89">
        <v>26.74</v>
      </c>
      <c r="E517" s="26"/>
      <c r="F517" s="27"/>
      <c r="G517" s="28"/>
    </row>
    <row r="518" spans="1:7" s="25" customFormat="1" ht="56.25">
      <c r="A518" s="129" t="s">
        <v>1271</v>
      </c>
      <c r="B518" s="87" t="s">
        <v>34</v>
      </c>
      <c r="C518" s="88" t="s">
        <v>17</v>
      </c>
      <c r="D518" s="89">
        <v>40.1</v>
      </c>
      <c r="E518" s="26"/>
      <c r="F518" s="27"/>
      <c r="G518" s="28"/>
    </row>
    <row r="519" spans="1:7" s="25" customFormat="1" ht="56.25">
      <c r="A519" s="129" t="s">
        <v>1272</v>
      </c>
      <c r="B519" s="87" t="s">
        <v>254</v>
      </c>
      <c r="C519" s="88" t="s">
        <v>26</v>
      </c>
      <c r="D519" s="89">
        <v>189.92</v>
      </c>
      <c r="E519" s="26"/>
      <c r="F519" s="27"/>
      <c r="G519" s="28"/>
    </row>
    <row r="520" spans="1:7" s="25" customFormat="1" ht="33.75">
      <c r="A520" s="129" t="s">
        <v>1273</v>
      </c>
      <c r="B520" s="87" t="s">
        <v>130</v>
      </c>
      <c r="C520" s="88" t="s">
        <v>26</v>
      </c>
      <c r="D520" s="89">
        <v>189.92</v>
      </c>
      <c r="E520" s="26"/>
      <c r="F520" s="27"/>
      <c r="G520" s="28"/>
    </row>
    <row r="521" spans="1:7" s="25" customFormat="1" ht="56.25">
      <c r="A521" s="129" t="s">
        <v>1274</v>
      </c>
      <c r="B521" s="87" t="s">
        <v>255</v>
      </c>
      <c r="C521" s="88" t="s">
        <v>26</v>
      </c>
      <c r="D521" s="89">
        <v>372.16</v>
      </c>
      <c r="E521" s="26"/>
      <c r="F521" s="27"/>
      <c r="G521" s="28"/>
    </row>
    <row r="522" spans="1:7" s="25" customFormat="1" ht="56.25">
      <c r="A522" s="129" t="s">
        <v>1275</v>
      </c>
      <c r="B522" s="87" t="s">
        <v>256</v>
      </c>
      <c r="C522" s="88" t="s">
        <v>26</v>
      </c>
      <c r="D522" s="89">
        <v>92.13</v>
      </c>
      <c r="E522" s="26"/>
      <c r="F522" s="27"/>
      <c r="G522" s="28"/>
    </row>
    <row r="523" spans="1:7" s="25" customFormat="1" ht="45">
      <c r="A523" s="129" t="s">
        <v>1276</v>
      </c>
      <c r="B523" s="87" t="s">
        <v>257</v>
      </c>
      <c r="C523" s="88" t="s">
        <v>17</v>
      </c>
      <c r="D523" s="89">
        <v>84.81</v>
      </c>
      <c r="E523" s="26"/>
      <c r="F523" s="27"/>
      <c r="G523" s="28"/>
    </row>
    <row r="524" spans="1:7" s="25" customFormat="1" ht="45">
      <c r="A524" s="129" t="s">
        <v>1277</v>
      </c>
      <c r="B524" s="87" t="s">
        <v>258</v>
      </c>
      <c r="C524" s="88" t="s">
        <v>26</v>
      </c>
      <c r="D524" s="89">
        <v>424.07</v>
      </c>
      <c r="E524" s="26"/>
      <c r="F524" s="27"/>
      <c r="G524" s="28"/>
    </row>
    <row r="525" spans="1:7" s="25" customFormat="1" ht="56.25">
      <c r="A525" s="129" t="s">
        <v>1278</v>
      </c>
      <c r="B525" s="87" t="s">
        <v>259</v>
      </c>
      <c r="C525" s="88" t="s">
        <v>26</v>
      </c>
      <c r="D525" s="89">
        <v>4.9400000000000004</v>
      </c>
      <c r="E525" s="26"/>
      <c r="F525" s="27"/>
      <c r="G525" s="28"/>
    </row>
    <row r="526" spans="1:7" s="25" customFormat="1" ht="78.75">
      <c r="A526" s="129" t="s">
        <v>1279</v>
      </c>
      <c r="B526" s="87" t="s">
        <v>152</v>
      </c>
      <c r="C526" s="88" t="s">
        <v>26</v>
      </c>
      <c r="D526" s="89">
        <v>17.29</v>
      </c>
      <c r="E526" s="26"/>
      <c r="F526" s="27"/>
      <c r="G526" s="28"/>
    </row>
    <row r="527" spans="1:7" s="25" customFormat="1" ht="22.5">
      <c r="A527" s="129" t="s">
        <v>1280</v>
      </c>
      <c r="B527" s="87" t="s">
        <v>134</v>
      </c>
      <c r="C527" s="88" t="s">
        <v>40</v>
      </c>
      <c r="D527" s="89">
        <v>132.33000000000001</v>
      </c>
      <c r="E527" s="26"/>
      <c r="F527" s="27"/>
      <c r="G527" s="28"/>
    </row>
    <row r="528" spans="1:7" s="25" customFormat="1" ht="45">
      <c r="A528" s="129" t="s">
        <v>1281</v>
      </c>
      <c r="B528" s="87" t="s">
        <v>135</v>
      </c>
      <c r="C528" s="88" t="s">
        <v>40</v>
      </c>
      <c r="D528" s="89">
        <v>132.33000000000001</v>
      </c>
      <c r="E528" s="26"/>
      <c r="F528" s="27"/>
      <c r="G528" s="28"/>
    </row>
    <row r="529" spans="1:7" s="25" customFormat="1" ht="45">
      <c r="A529" s="129" t="s">
        <v>1282</v>
      </c>
      <c r="B529" s="87" t="s">
        <v>136</v>
      </c>
      <c r="C529" s="88" t="s">
        <v>40</v>
      </c>
      <c r="D529" s="89">
        <v>112.68</v>
      </c>
      <c r="E529" s="26"/>
      <c r="F529" s="27"/>
      <c r="G529" s="28"/>
    </row>
    <row r="530" spans="1:7" s="25" customFormat="1" ht="33.75">
      <c r="A530" s="129" t="s">
        <v>1283</v>
      </c>
      <c r="B530" s="87" t="s">
        <v>20</v>
      </c>
      <c r="C530" s="88" t="s">
        <v>17</v>
      </c>
      <c r="D530" s="89">
        <v>40.1</v>
      </c>
      <c r="E530" s="26"/>
      <c r="F530" s="27"/>
      <c r="G530" s="28"/>
    </row>
    <row r="531" spans="1:7" s="25" customFormat="1" ht="33.75">
      <c r="A531" s="129" t="s">
        <v>1284</v>
      </c>
      <c r="B531" s="87" t="s">
        <v>21</v>
      </c>
      <c r="C531" s="88" t="s">
        <v>18</v>
      </c>
      <c r="D531" s="89">
        <v>761.9</v>
      </c>
      <c r="E531" s="26"/>
      <c r="F531" s="27"/>
      <c r="G531" s="28"/>
    </row>
    <row r="532" spans="1:7">
      <c r="A532" s="34" t="s">
        <v>151</v>
      </c>
      <c r="B532" s="35" t="s">
        <v>150</v>
      </c>
      <c r="C532" s="31"/>
      <c r="D532" s="32"/>
      <c r="E532" s="47"/>
      <c r="F532" s="33"/>
      <c r="G532" s="36">
        <f>ROUND(SUM(G533:G535),2)</f>
        <v>0</v>
      </c>
    </row>
    <row r="533" spans="1:7" s="25" customFormat="1" ht="33.75">
      <c r="A533" s="129" t="s">
        <v>1285</v>
      </c>
      <c r="B533" s="87" t="s">
        <v>252</v>
      </c>
      <c r="C533" s="88" t="s">
        <v>40</v>
      </c>
      <c r="D533" s="89">
        <v>20.73</v>
      </c>
      <c r="E533" s="26"/>
      <c r="F533" s="27"/>
      <c r="G533" s="28"/>
    </row>
    <row r="534" spans="1:7" s="25" customFormat="1" ht="45">
      <c r="A534" s="129" t="s">
        <v>1286</v>
      </c>
      <c r="B534" s="87" t="s">
        <v>514</v>
      </c>
      <c r="C534" s="88" t="s">
        <v>40</v>
      </c>
      <c r="D534" s="89">
        <v>3.4</v>
      </c>
      <c r="E534" s="26"/>
      <c r="F534" s="27"/>
      <c r="G534" s="28"/>
    </row>
    <row r="535" spans="1:7" s="25" customFormat="1" ht="45">
      <c r="A535" s="129" t="s">
        <v>1287</v>
      </c>
      <c r="B535" s="87" t="s">
        <v>260</v>
      </c>
      <c r="C535" s="88" t="s">
        <v>26</v>
      </c>
      <c r="D535" s="89">
        <v>16.63</v>
      </c>
      <c r="E535" s="26"/>
      <c r="F535" s="27"/>
      <c r="G535" s="28"/>
    </row>
    <row r="536" spans="1:7">
      <c r="A536" s="23" t="s">
        <v>603</v>
      </c>
      <c r="B536" s="38" t="s">
        <v>222</v>
      </c>
      <c r="C536" s="38"/>
      <c r="D536" s="38"/>
      <c r="E536" s="38"/>
      <c r="F536" s="38"/>
      <c r="G536" s="24">
        <f>ROUND(SUM(G537:G550),2)</f>
        <v>0</v>
      </c>
    </row>
    <row r="537" spans="1:7" s="30" customFormat="1" ht="45">
      <c r="A537" s="129" t="s">
        <v>1288</v>
      </c>
      <c r="B537" s="87" t="s">
        <v>108</v>
      </c>
      <c r="C537" s="88" t="s">
        <v>17</v>
      </c>
      <c r="D537" s="89">
        <v>3.7</v>
      </c>
      <c r="E537" s="26"/>
      <c r="F537" s="27"/>
      <c r="G537" s="28"/>
    </row>
    <row r="538" spans="1:7" s="30" customFormat="1" ht="33.75">
      <c r="A538" s="129" t="s">
        <v>1289</v>
      </c>
      <c r="B538" s="87" t="s">
        <v>107</v>
      </c>
      <c r="C538" s="88" t="s">
        <v>26</v>
      </c>
      <c r="D538" s="89">
        <v>20.52</v>
      </c>
      <c r="E538" s="26"/>
      <c r="F538" s="27"/>
      <c r="G538" s="28"/>
    </row>
    <row r="539" spans="1:7" s="30" customFormat="1" ht="22.5">
      <c r="A539" s="129" t="s">
        <v>1290</v>
      </c>
      <c r="B539" s="87" t="s">
        <v>106</v>
      </c>
      <c r="C539" s="88" t="s">
        <v>17</v>
      </c>
      <c r="D539" s="89">
        <v>2.57</v>
      </c>
      <c r="E539" s="26"/>
      <c r="F539" s="27"/>
      <c r="G539" s="28"/>
    </row>
    <row r="540" spans="1:7" s="25" customFormat="1" ht="33.75">
      <c r="A540" s="129" t="s">
        <v>1291</v>
      </c>
      <c r="B540" s="87" t="s">
        <v>808</v>
      </c>
      <c r="C540" s="88" t="s">
        <v>44</v>
      </c>
      <c r="D540" s="89">
        <v>5</v>
      </c>
      <c r="E540" s="26"/>
      <c r="F540" s="27"/>
      <c r="G540" s="28"/>
    </row>
    <row r="541" spans="1:7" s="25" customFormat="1" ht="33.75">
      <c r="A541" s="129" t="s">
        <v>1292</v>
      </c>
      <c r="B541" s="87" t="s">
        <v>105</v>
      </c>
      <c r="C541" s="88" t="s">
        <v>44</v>
      </c>
      <c r="D541" s="89">
        <v>1</v>
      </c>
      <c r="E541" s="26"/>
      <c r="F541" s="27"/>
      <c r="G541" s="28"/>
    </row>
    <row r="542" spans="1:7" s="25" customFormat="1" ht="33.75">
      <c r="A542" s="129" t="s">
        <v>1293</v>
      </c>
      <c r="B542" s="87" t="s">
        <v>104</v>
      </c>
      <c r="C542" s="88" t="s">
        <v>44</v>
      </c>
      <c r="D542" s="89">
        <v>1</v>
      </c>
      <c r="E542" s="26"/>
      <c r="F542" s="27"/>
      <c r="G542" s="28"/>
    </row>
    <row r="543" spans="1:7" s="25" customFormat="1" ht="33.75">
      <c r="A543" s="129" t="s">
        <v>1294</v>
      </c>
      <c r="B543" s="87" t="s">
        <v>103</v>
      </c>
      <c r="C543" s="88" t="s">
        <v>44</v>
      </c>
      <c r="D543" s="89">
        <v>1</v>
      </c>
      <c r="E543" s="26"/>
      <c r="F543" s="27"/>
      <c r="G543" s="28"/>
    </row>
    <row r="544" spans="1:7" s="25" customFormat="1" ht="33.75">
      <c r="A544" s="129" t="s">
        <v>1295</v>
      </c>
      <c r="B544" s="87" t="s">
        <v>225</v>
      </c>
      <c r="C544" s="88" t="s">
        <v>44</v>
      </c>
      <c r="D544" s="89">
        <v>1</v>
      </c>
      <c r="E544" s="26"/>
      <c r="F544" s="27"/>
      <c r="G544" s="28"/>
    </row>
    <row r="545" spans="1:7" s="25" customFormat="1" ht="33.75">
      <c r="A545" s="129" t="s">
        <v>1296</v>
      </c>
      <c r="B545" s="87" t="s">
        <v>102</v>
      </c>
      <c r="C545" s="88" t="s">
        <v>44</v>
      </c>
      <c r="D545" s="89">
        <v>2</v>
      </c>
      <c r="E545" s="26"/>
      <c r="F545" s="27"/>
      <c r="G545" s="28"/>
    </row>
    <row r="546" spans="1:7" s="25" customFormat="1" ht="33.75">
      <c r="A546" s="129" t="s">
        <v>1297</v>
      </c>
      <c r="B546" s="87" t="s">
        <v>101</v>
      </c>
      <c r="C546" s="88" t="s">
        <v>44</v>
      </c>
      <c r="D546" s="89">
        <v>1</v>
      </c>
      <c r="E546" s="26"/>
      <c r="F546" s="27"/>
      <c r="G546" s="28"/>
    </row>
    <row r="547" spans="1:7" s="25" customFormat="1" ht="33.75">
      <c r="A547" s="129" t="s">
        <v>1298</v>
      </c>
      <c r="B547" s="87" t="s">
        <v>100</v>
      </c>
      <c r="C547" s="88" t="s">
        <v>44</v>
      </c>
      <c r="D547" s="89">
        <v>1</v>
      </c>
      <c r="E547" s="26"/>
      <c r="F547" s="27"/>
      <c r="G547" s="28"/>
    </row>
    <row r="548" spans="1:7" s="25" customFormat="1" ht="33.75">
      <c r="A548" s="129" t="s">
        <v>1299</v>
      </c>
      <c r="B548" s="87" t="s">
        <v>224</v>
      </c>
      <c r="C548" s="88" t="s">
        <v>44</v>
      </c>
      <c r="D548" s="89">
        <v>2</v>
      </c>
      <c r="E548" s="26"/>
      <c r="F548" s="27"/>
      <c r="G548" s="28"/>
    </row>
    <row r="549" spans="1:7" s="25" customFormat="1" ht="33.75">
      <c r="A549" s="129" t="s">
        <v>1300</v>
      </c>
      <c r="B549" s="87" t="s">
        <v>99</v>
      </c>
      <c r="C549" s="88" t="s">
        <v>44</v>
      </c>
      <c r="D549" s="89">
        <v>2</v>
      </c>
      <c r="E549" s="26"/>
      <c r="F549" s="27"/>
      <c r="G549" s="28"/>
    </row>
    <row r="550" spans="1:7" s="25" customFormat="1" ht="33.75">
      <c r="A550" s="129" t="s">
        <v>1301</v>
      </c>
      <c r="B550" s="87" t="s">
        <v>223</v>
      </c>
      <c r="C550" s="88" t="s">
        <v>44</v>
      </c>
      <c r="D550" s="89">
        <v>2</v>
      </c>
      <c r="E550" s="26"/>
      <c r="F550" s="27"/>
      <c r="G550" s="28"/>
    </row>
    <row r="551" spans="1:7" s="30" customFormat="1">
      <c r="A551" s="23" t="s">
        <v>604</v>
      </c>
      <c r="B551" s="38" t="s">
        <v>98</v>
      </c>
      <c r="C551" s="38"/>
      <c r="D551" s="38"/>
      <c r="E551" s="38"/>
      <c r="F551" s="38"/>
      <c r="G551" s="24">
        <f>ROUND(SUM(G552:G562),2)</f>
        <v>0</v>
      </c>
    </row>
    <row r="552" spans="1:7" s="30" customFormat="1" ht="45">
      <c r="A552" s="129" t="s">
        <v>1302</v>
      </c>
      <c r="B552" s="87" t="s">
        <v>108</v>
      </c>
      <c r="C552" s="88" t="s">
        <v>17</v>
      </c>
      <c r="D552" s="89">
        <v>0.57999999999999996</v>
      </c>
      <c r="E552" s="26"/>
      <c r="F552" s="27"/>
      <c r="G552" s="28"/>
    </row>
    <row r="553" spans="1:7" s="30" customFormat="1" ht="33.75">
      <c r="A553" s="129" t="s">
        <v>1303</v>
      </c>
      <c r="B553" s="87" t="s">
        <v>107</v>
      </c>
      <c r="C553" s="88" t="s">
        <v>26</v>
      </c>
      <c r="D553" s="89">
        <v>3.24</v>
      </c>
      <c r="E553" s="26"/>
      <c r="F553" s="27"/>
      <c r="G553" s="28"/>
    </row>
    <row r="554" spans="1:7" s="30" customFormat="1" ht="22.5">
      <c r="A554" s="129" t="s">
        <v>1304</v>
      </c>
      <c r="B554" s="87" t="s">
        <v>106</v>
      </c>
      <c r="C554" s="88" t="s">
        <v>17</v>
      </c>
      <c r="D554" s="89">
        <v>0.41</v>
      </c>
      <c r="E554" s="26"/>
      <c r="F554" s="27"/>
      <c r="G554" s="28"/>
    </row>
    <row r="555" spans="1:7" s="25" customFormat="1" ht="33.75">
      <c r="A555" s="129" t="s">
        <v>1305</v>
      </c>
      <c r="B555" s="87" t="s">
        <v>232</v>
      </c>
      <c r="C555" s="88" t="s">
        <v>44</v>
      </c>
      <c r="D555" s="89">
        <v>1</v>
      </c>
      <c r="E555" s="26"/>
      <c r="F555" s="27"/>
      <c r="G555" s="28"/>
    </row>
    <row r="556" spans="1:7" s="25" customFormat="1" ht="33.75">
      <c r="A556" s="129" t="s">
        <v>1306</v>
      </c>
      <c r="B556" s="87" t="s">
        <v>231</v>
      </c>
      <c r="C556" s="88" t="s">
        <v>44</v>
      </c>
      <c r="D556" s="89">
        <v>2</v>
      </c>
      <c r="E556" s="26"/>
      <c r="F556" s="27"/>
      <c r="G556" s="28"/>
    </row>
    <row r="557" spans="1:7" s="25" customFormat="1" ht="33.75">
      <c r="A557" s="129" t="s">
        <v>1307</v>
      </c>
      <c r="B557" s="87" t="s">
        <v>230</v>
      </c>
      <c r="C557" s="88" t="s">
        <v>44</v>
      </c>
      <c r="D557" s="89">
        <v>2</v>
      </c>
      <c r="E557" s="26"/>
      <c r="F557" s="27"/>
      <c r="G557" s="28"/>
    </row>
    <row r="558" spans="1:7" s="25" customFormat="1" ht="33.75">
      <c r="A558" s="129" t="s">
        <v>1308</v>
      </c>
      <c r="B558" s="87" t="s">
        <v>229</v>
      </c>
      <c r="C558" s="88" t="s">
        <v>44</v>
      </c>
      <c r="D558" s="89">
        <v>5</v>
      </c>
      <c r="E558" s="26"/>
      <c r="F558" s="27"/>
      <c r="G558" s="28"/>
    </row>
    <row r="559" spans="1:7" s="25" customFormat="1" ht="33.75">
      <c r="A559" s="129" t="s">
        <v>1309</v>
      </c>
      <c r="B559" s="87" t="s">
        <v>228</v>
      </c>
      <c r="C559" s="88" t="s">
        <v>44</v>
      </c>
      <c r="D559" s="89">
        <v>5</v>
      </c>
      <c r="E559" s="26"/>
      <c r="F559" s="27"/>
      <c r="G559" s="28"/>
    </row>
    <row r="560" spans="1:7" s="25" customFormat="1" ht="33.75">
      <c r="A560" s="129" t="s">
        <v>1310</v>
      </c>
      <c r="B560" s="87" t="s">
        <v>227</v>
      </c>
      <c r="C560" s="88" t="s">
        <v>44</v>
      </c>
      <c r="D560" s="89">
        <v>8</v>
      </c>
      <c r="E560" s="26"/>
      <c r="F560" s="27"/>
      <c r="G560" s="28"/>
    </row>
    <row r="561" spans="1:7" s="25" customFormat="1" ht="45">
      <c r="A561" s="129" t="s">
        <v>1311</v>
      </c>
      <c r="B561" s="87" t="s">
        <v>226</v>
      </c>
      <c r="C561" s="88" t="s">
        <v>44</v>
      </c>
      <c r="D561" s="89">
        <v>6</v>
      </c>
      <c r="E561" s="26"/>
      <c r="F561" s="27"/>
      <c r="G561" s="28"/>
    </row>
    <row r="562" spans="1:7" s="25" customFormat="1" ht="90">
      <c r="A562" s="129" t="s">
        <v>1312</v>
      </c>
      <c r="B562" s="87" t="s">
        <v>97</v>
      </c>
      <c r="C562" s="88" t="s">
        <v>44</v>
      </c>
      <c r="D562" s="89">
        <v>7</v>
      </c>
      <c r="E562" s="26"/>
      <c r="F562" s="27"/>
      <c r="G562" s="28"/>
    </row>
    <row r="563" spans="1:7">
      <c r="A563" s="23" t="s">
        <v>605</v>
      </c>
      <c r="B563" s="44" t="s">
        <v>153</v>
      </c>
      <c r="C563" s="45"/>
      <c r="D563" s="46"/>
      <c r="E563" s="46"/>
      <c r="F563" s="46"/>
      <c r="G563" s="24">
        <f>ROUND(SUM(G564:G581),2)</f>
        <v>0</v>
      </c>
    </row>
    <row r="564" spans="1:7" s="25" customFormat="1" ht="33.75">
      <c r="A564" s="129" t="s">
        <v>1313</v>
      </c>
      <c r="B564" s="87" t="s">
        <v>31</v>
      </c>
      <c r="C564" s="88" t="s">
        <v>26</v>
      </c>
      <c r="D564" s="89">
        <v>68.05</v>
      </c>
      <c r="E564" s="26"/>
      <c r="F564" s="27"/>
      <c r="G564" s="28"/>
    </row>
    <row r="565" spans="1:7" s="25" customFormat="1" ht="45">
      <c r="A565" s="129" t="s">
        <v>1314</v>
      </c>
      <c r="B565" s="87" t="s">
        <v>22</v>
      </c>
      <c r="C565" s="88" t="s">
        <v>17</v>
      </c>
      <c r="D565" s="89">
        <v>54.52</v>
      </c>
      <c r="E565" s="26"/>
      <c r="F565" s="27"/>
      <c r="G565" s="28"/>
    </row>
    <row r="566" spans="1:7" s="30" customFormat="1" ht="67.5">
      <c r="A566" s="129" t="s">
        <v>1315</v>
      </c>
      <c r="B566" s="87" t="s">
        <v>35</v>
      </c>
      <c r="C566" s="88" t="s">
        <v>17</v>
      </c>
      <c r="D566" s="89">
        <v>54.52</v>
      </c>
      <c r="E566" s="26"/>
      <c r="F566" s="27"/>
      <c r="G566" s="28"/>
    </row>
    <row r="567" spans="1:7" s="25" customFormat="1" ht="33.75">
      <c r="A567" s="129" t="s">
        <v>1316</v>
      </c>
      <c r="B567" s="87" t="s">
        <v>261</v>
      </c>
      <c r="C567" s="88" t="s">
        <v>17</v>
      </c>
      <c r="D567" s="89">
        <v>3.12</v>
      </c>
      <c r="E567" s="26"/>
      <c r="F567" s="27"/>
      <c r="G567" s="28"/>
    </row>
    <row r="568" spans="1:7" s="25" customFormat="1" ht="33.75">
      <c r="A568" s="129" t="s">
        <v>1317</v>
      </c>
      <c r="B568" s="87" t="s">
        <v>262</v>
      </c>
      <c r="C568" s="88" t="s">
        <v>17</v>
      </c>
      <c r="D568" s="89">
        <v>5.93</v>
      </c>
      <c r="E568" s="26"/>
      <c r="F568" s="27"/>
      <c r="G568" s="28"/>
    </row>
    <row r="569" spans="1:7" s="25" customFormat="1" ht="33.75">
      <c r="A569" s="129" t="s">
        <v>1318</v>
      </c>
      <c r="B569" s="87" t="s">
        <v>263</v>
      </c>
      <c r="C569" s="88" t="s">
        <v>17</v>
      </c>
      <c r="D569" s="89">
        <v>5.1100000000000003</v>
      </c>
      <c r="E569" s="26"/>
      <c r="F569" s="27"/>
      <c r="G569" s="28"/>
    </row>
    <row r="570" spans="1:7" s="25" customFormat="1" ht="22.5">
      <c r="A570" s="129" t="s">
        <v>1319</v>
      </c>
      <c r="B570" s="87" t="s">
        <v>779</v>
      </c>
      <c r="C570" s="88" t="s">
        <v>26</v>
      </c>
      <c r="D570" s="89">
        <v>13.2</v>
      </c>
      <c r="E570" s="26"/>
      <c r="F570" s="27"/>
      <c r="G570" s="28"/>
    </row>
    <row r="571" spans="1:7" s="25" customFormat="1" ht="33.75">
      <c r="A571" s="129" t="s">
        <v>1320</v>
      </c>
      <c r="B571" s="87" t="s">
        <v>154</v>
      </c>
      <c r="C571" s="88" t="s">
        <v>38</v>
      </c>
      <c r="D571" s="89">
        <v>1505.98</v>
      </c>
      <c r="E571" s="26"/>
      <c r="F571" s="37"/>
      <c r="G571" s="28"/>
    </row>
    <row r="572" spans="1:7" s="25" customFormat="1" ht="33.75">
      <c r="A572" s="129" t="s">
        <v>1321</v>
      </c>
      <c r="B572" s="87" t="s">
        <v>141</v>
      </c>
      <c r="C572" s="88" t="s">
        <v>26</v>
      </c>
      <c r="D572" s="89">
        <v>154.66999999999999</v>
      </c>
      <c r="E572" s="26"/>
      <c r="F572" s="27"/>
      <c r="G572" s="28"/>
    </row>
    <row r="573" spans="1:7" s="25" customFormat="1" ht="22.5">
      <c r="A573" s="129" t="s">
        <v>1322</v>
      </c>
      <c r="B573" s="87" t="s">
        <v>106</v>
      </c>
      <c r="C573" s="88" t="s">
        <v>17</v>
      </c>
      <c r="D573" s="89">
        <v>9.1999999999999993</v>
      </c>
      <c r="E573" s="26"/>
      <c r="F573" s="37"/>
      <c r="G573" s="28"/>
    </row>
    <row r="574" spans="1:7" s="25" customFormat="1" ht="33.75">
      <c r="A574" s="129" t="s">
        <v>1323</v>
      </c>
      <c r="B574" s="87" t="s">
        <v>156</v>
      </c>
      <c r="C574" s="88" t="s">
        <v>26</v>
      </c>
      <c r="D574" s="89">
        <v>340.39</v>
      </c>
      <c r="E574" s="26"/>
      <c r="F574" s="37"/>
      <c r="G574" s="28"/>
    </row>
    <row r="575" spans="1:7" s="25" customFormat="1" ht="67.5">
      <c r="A575" s="129" t="s">
        <v>1324</v>
      </c>
      <c r="B575" s="87" t="s">
        <v>264</v>
      </c>
      <c r="C575" s="88" t="s">
        <v>26</v>
      </c>
      <c r="D575" s="89">
        <v>340.39</v>
      </c>
      <c r="E575" s="26"/>
      <c r="F575" s="37"/>
      <c r="G575" s="28"/>
    </row>
    <row r="576" spans="1:7" s="25" customFormat="1" ht="56.25">
      <c r="A576" s="129" t="s">
        <v>1325</v>
      </c>
      <c r="B576" s="87" t="s">
        <v>265</v>
      </c>
      <c r="C576" s="88" t="s">
        <v>40</v>
      </c>
      <c r="D576" s="89">
        <v>113.47</v>
      </c>
      <c r="E576" s="26"/>
      <c r="F576" s="37"/>
      <c r="G576" s="28"/>
    </row>
    <row r="577" spans="1:7" s="25" customFormat="1" ht="45">
      <c r="A577" s="129" t="s">
        <v>1326</v>
      </c>
      <c r="B577" s="87" t="s">
        <v>155</v>
      </c>
      <c r="C577" s="88" t="s">
        <v>40</v>
      </c>
      <c r="D577" s="89">
        <v>226.94</v>
      </c>
      <c r="E577" s="26"/>
      <c r="F577" s="37"/>
      <c r="G577" s="28"/>
    </row>
    <row r="578" spans="1:7" s="25" customFormat="1" ht="33.75">
      <c r="A578" s="129" t="s">
        <v>1327</v>
      </c>
      <c r="B578" s="87" t="s">
        <v>266</v>
      </c>
      <c r="C578" s="88" t="s">
        <v>26</v>
      </c>
      <c r="D578" s="89">
        <v>340.39</v>
      </c>
      <c r="E578" s="26"/>
      <c r="F578" s="37"/>
      <c r="G578" s="28"/>
    </row>
    <row r="579" spans="1:7" s="30" customFormat="1" ht="33.75">
      <c r="A579" s="129" t="s">
        <v>1328</v>
      </c>
      <c r="B579" s="87" t="s">
        <v>267</v>
      </c>
      <c r="C579" s="88" t="s">
        <v>40</v>
      </c>
      <c r="D579" s="89">
        <v>68.05</v>
      </c>
      <c r="E579" s="26"/>
      <c r="F579" s="37"/>
      <c r="G579" s="28"/>
    </row>
    <row r="580" spans="1:7" s="25" customFormat="1" ht="33.75">
      <c r="A580" s="129" t="s">
        <v>1329</v>
      </c>
      <c r="B580" s="87" t="s">
        <v>20</v>
      </c>
      <c r="C580" s="88" t="s">
        <v>17</v>
      </c>
      <c r="D580" s="89">
        <v>54.52</v>
      </c>
      <c r="E580" s="26"/>
      <c r="F580" s="27"/>
      <c r="G580" s="28"/>
    </row>
    <row r="581" spans="1:7" s="25" customFormat="1" ht="33.75">
      <c r="A581" s="129" t="s">
        <v>1330</v>
      </c>
      <c r="B581" s="87" t="s">
        <v>21</v>
      </c>
      <c r="C581" s="88" t="s">
        <v>18</v>
      </c>
      <c r="D581" s="89">
        <v>1035.8800000000001</v>
      </c>
      <c r="E581" s="26"/>
      <c r="F581" s="27"/>
      <c r="G581" s="28"/>
    </row>
    <row r="582" spans="1:7">
      <c r="A582" s="23" t="s">
        <v>96</v>
      </c>
      <c r="B582" s="44" t="s">
        <v>349</v>
      </c>
      <c r="C582" s="45"/>
      <c r="D582" s="46"/>
      <c r="E582" s="46"/>
      <c r="F582" s="46"/>
      <c r="G582" s="24">
        <f>ROUND(SUM(G583,G592,G598,G604),2)</f>
        <v>0</v>
      </c>
    </row>
    <row r="583" spans="1:7">
      <c r="A583" s="34" t="s">
        <v>606</v>
      </c>
      <c r="B583" s="35" t="s">
        <v>30</v>
      </c>
      <c r="C583" s="31"/>
      <c r="D583" s="32"/>
      <c r="E583" s="47"/>
      <c r="F583" s="33"/>
      <c r="G583" s="36">
        <f>ROUND(SUM(G584:G591),2)</f>
        <v>0</v>
      </c>
    </row>
    <row r="584" spans="1:7" s="25" customFormat="1" ht="33.75">
      <c r="A584" s="129" t="s">
        <v>1331</v>
      </c>
      <c r="B584" s="87" t="s">
        <v>31</v>
      </c>
      <c r="C584" s="88" t="s">
        <v>26</v>
      </c>
      <c r="D584" s="89">
        <v>23.8</v>
      </c>
      <c r="E584" s="26"/>
      <c r="F584" s="27"/>
      <c r="G584" s="28"/>
    </row>
    <row r="585" spans="1:7" s="25" customFormat="1" ht="45">
      <c r="A585" s="129" t="s">
        <v>1332</v>
      </c>
      <c r="B585" s="87" t="s">
        <v>22</v>
      </c>
      <c r="C585" s="88" t="s">
        <v>17</v>
      </c>
      <c r="D585" s="89">
        <v>47.61</v>
      </c>
      <c r="E585" s="26"/>
      <c r="F585" s="27"/>
      <c r="G585" s="28"/>
    </row>
    <row r="586" spans="1:7" s="25" customFormat="1" ht="45">
      <c r="A586" s="129" t="s">
        <v>1333</v>
      </c>
      <c r="B586" s="87" t="s">
        <v>32</v>
      </c>
      <c r="C586" s="88" t="s">
        <v>17</v>
      </c>
      <c r="D586" s="89">
        <v>2.38</v>
      </c>
      <c r="E586" s="26"/>
      <c r="F586" s="27"/>
      <c r="G586" s="28"/>
    </row>
    <row r="587" spans="1:7" s="25" customFormat="1" ht="45">
      <c r="A587" s="129" t="s">
        <v>1334</v>
      </c>
      <c r="B587" s="87" t="s">
        <v>33</v>
      </c>
      <c r="C587" s="88" t="s">
        <v>17</v>
      </c>
      <c r="D587" s="89">
        <v>3.46</v>
      </c>
      <c r="E587" s="26"/>
      <c r="F587" s="27"/>
      <c r="G587" s="28"/>
    </row>
    <row r="588" spans="1:7" s="25" customFormat="1" ht="56.25">
      <c r="A588" s="129" t="s">
        <v>1335</v>
      </c>
      <c r="B588" s="87" t="s">
        <v>34</v>
      </c>
      <c r="C588" s="88" t="s">
        <v>17</v>
      </c>
      <c r="D588" s="89">
        <v>2.86</v>
      </c>
      <c r="E588" s="26"/>
      <c r="F588" s="27"/>
      <c r="G588" s="28"/>
    </row>
    <row r="589" spans="1:7" s="25" customFormat="1" ht="45">
      <c r="A589" s="129" t="s">
        <v>1336</v>
      </c>
      <c r="B589" s="87" t="s">
        <v>771</v>
      </c>
      <c r="C589" s="88" t="s">
        <v>17</v>
      </c>
      <c r="D589" s="89">
        <v>4.28</v>
      </c>
      <c r="E589" s="26"/>
      <c r="F589" s="27"/>
      <c r="G589" s="28"/>
    </row>
    <row r="590" spans="1:7" s="25" customFormat="1" ht="33.75">
      <c r="A590" s="129" t="s">
        <v>1337</v>
      </c>
      <c r="B590" s="87" t="s">
        <v>20</v>
      </c>
      <c r="C590" s="88" t="s">
        <v>17</v>
      </c>
      <c r="D590" s="89">
        <v>46.53</v>
      </c>
      <c r="E590" s="26"/>
      <c r="F590" s="27"/>
      <c r="G590" s="28"/>
    </row>
    <row r="591" spans="1:7" s="25" customFormat="1" ht="33.75">
      <c r="A591" s="129" t="s">
        <v>1338</v>
      </c>
      <c r="B591" s="87" t="s">
        <v>21</v>
      </c>
      <c r="C591" s="88" t="s">
        <v>18</v>
      </c>
      <c r="D591" s="89">
        <v>884.07</v>
      </c>
      <c r="E591" s="26"/>
      <c r="F591" s="27"/>
      <c r="G591" s="28"/>
    </row>
    <row r="592" spans="1:7">
      <c r="A592" s="34" t="s">
        <v>607</v>
      </c>
      <c r="B592" s="35" t="s">
        <v>351</v>
      </c>
      <c r="C592" s="31"/>
      <c r="D592" s="32"/>
      <c r="E592" s="47"/>
      <c r="F592" s="33"/>
      <c r="G592" s="36">
        <f>ROUND(SUM(G593:G597),2)</f>
        <v>0</v>
      </c>
    </row>
    <row r="593" spans="1:7" s="25" customFormat="1" ht="33.75">
      <c r="A593" s="129" t="s">
        <v>1339</v>
      </c>
      <c r="B593" s="87" t="s">
        <v>145</v>
      </c>
      <c r="C593" s="88" t="s">
        <v>26</v>
      </c>
      <c r="D593" s="89">
        <v>23.8</v>
      </c>
      <c r="E593" s="26"/>
      <c r="F593" s="27"/>
      <c r="G593" s="28"/>
    </row>
    <row r="594" spans="1:7" s="25" customFormat="1" ht="33.75">
      <c r="A594" s="129" t="s">
        <v>1340</v>
      </c>
      <c r="B594" s="87" t="s">
        <v>37</v>
      </c>
      <c r="C594" s="88" t="s">
        <v>38</v>
      </c>
      <c r="D594" s="89">
        <v>718.79</v>
      </c>
      <c r="E594" s="26"/>
      <c r="F594" s="27"/>
      <c r="G594" s="28"/>
    </row>
    <row r="595" spans="1:7" s="25" customFormat="1" ht="33.75">
      <c r="A595" s="129" t="s">
        <v>1341</v>
      </c>
      <c r="B595" s="87" t="s">
        <v>361</v>
      </c>
      <c r="C595" s="88" t="s">
        <v>26</v>
      </c>
      <c r="D595" s="89">
        <v>4.97</v>
      </c>
      <c r="E595" s="26"/>
      <c r="F595" s="37"/>
      <c r="G595" s="28"/>
    </row>
    <row r="596" spans="1:7" s="25" customFormat="1" ht="45">
      <c r="A596" s="129" t="s">
        <v>1342</v>
      </c>
      <c r="B596" s="87" t="s">
        <v>352</v>
      </c>
      <c r="C596" s="88" t="s">
        <v>17</v>
      </c>
      <c r="D596" s="89">
        <v>2.72</v>
      </c>
      <c r="E596" s="26"/>
      <c r="F596" s="40"/>
      <c r="G596" s="28"/>
    </row>
    <row r="597" spans="1:7" s="25" customFormat="1" ht="45">
      <c r="A597" s="129" t="s">
        <v>1343</v>
      </c>
      <c r="B597" s="87" t="s">
        <v>353</v>
      </c>
      <c r="C597" s="88" t="s">
        <v>17</v>
      </c>
      <c r="D597" s="89">
        <v>2.72</v>
      </c>
      <c r="E597" s="26"/>
      <c r="F597" s="27"/>
      <c r="G597" s="28"/>
    </row>
    <row r="598" spans="1:7">
      <c r="A598" s="34" t="s">
        <v>608</v>
      </c>
      <c r="B598" s="35" t="s">
        <v>128</v>
      </c>
      <c r="C598" s="31"/>
      <c r="D598" s="32"/>
      <c r="E598" s="47"/>
      <c r="F598" s="33"/>
      <c r="G598" s="36">
        <f>ROUND(SUM(G599:G603),2)</f>
        <v>0</v>
      </c>
    </row>
    <row r="599" spans="1:7" s="25" customFormat="1" ht="33.75">
      <c r="A599" s="129" t="s">
        <v>1344</v>
      </c>
      <c r="B599" s="87" t="s">
        <v>37</v>
      </c>
      <c r="C599" s="88" t="s">
        <v>38</v>
      </c>
      <c r="D599" s="89">
        <v>915.75</v>
      </c>
      <c r="E599" s="26"/>
      <c r="F599" s="27"/>
      <c r="G599" s="28"/>
    </row>
    <row r="600" spans="1:7" s="25" customFormat="1" ht="45">
      <c r="A600" s="129" t="s">
        <v>1345</v>
      </c>
      <c r="B600" s="87" t="s">
        <v>356</v>
      </c>
      <c r="C600" s="88" t="s">
        <v>26</v>
      </c>
      <c r="D600" s="89">
        <v>67.56</v>
      </c>
      <c r="E600" s="26"/>
      <c r="F600" s="37"/>
      <c r="G600" s="28"/>
    </row>
    <row r="601" spans="1:7" s="25" customFormat="1" ht="45">
      <c r="A601" s="129" t="s">
        <v>1346</v>
      </c>
      <c r="B601" s="87" t="s">
        <v>359</v>
      </c>
      <c r="C601" s="88" t="s">
        <v>40</v>
      </c>
      <c r="D601" s="89">
        <v>19.87</v>
      </c>
      <c r="E601" s="26"/>
      <c r="F601" s="37"/>
      <c r="G601" s="28"/>
    </row>
    <row r="602" spans="1:7" s="25" customFormat="1" ht="56.25">
      <c r="A602" s="129" t="s">
        <v>1347</v>
      </c>
      <c r="B602" s="87" t="s">
        <v>354</v>
      </c>
      <c r="C602" s="88" t="s">
        <v>17</v>
      </c>
      <c r="D602" s="89">
        <v>3.58</v>
      </c>
      <c r="E602" s="26"/>
      <c r="F602" s="40"/>
      <c r="G602" s="28"/>
    </row>
    <row r="603" spans="1:7" s="25" customFormat="1" ht="56.25">
      <c r="A603" s="129" t="s">
        <v>1348</v>
      </c>
      <c r="B603" s="87" t="s">
        <v>355</v>
      </c>
      <c r="C603" s="88" t="s">
        <v>17</v>
      </c>
      <c r="D603" s="89">
        <v>3.58</v>
      </c>
      <c r="E603" s="26"/>
      <c r="F603" s="27"/>
      <c r="G603" s="28"/>
    </row>
    <row r="604" spans="1:7">
      <c r="A604" s="34" t="s">
        <v>609</v>
      </c>
      <c r="B604" s="35" t="s">
        <v>357</v>
      </c>
      <c r="C604" s="31"/>
      <c r="D604" s="32"/>
      <c r="E604" s="47"/>
      <c r="F604" s="33"/>
      <c r="G604" s="36">
        <f>ROUND(SUM(G605:G609),2)</f>
        <v>0</v>
      </c>
    </row>
    <row r="605" spans="1:7" s="25" customFormat="1" ht="33.75">
      <c r="A605" s="129" t="s">
        <v>1349</v>
      </c>
      <c r="B605" s="87" t="s">
        <v>37</v>
      </c>
      <c r="C605" s="88" t="s">
        <v>38</v>
      </c>
      <c r="D605" s="89">
        <v>272.39999999999998</v>
      </c>
      <c r="E605" s="26"/>
      <c r="F605" s="27"/>
      <c r="G605" s="28"/>
    </row>
    <row r="606" spans="1:7" s="25" customFormat="1" ht="33.75">
      <c r="A606" s="129" t="s">
        <v>1350</v>
      </c>
      <c r="B606" s="87" t="s">
        <v>361</v>
      </c>
      <c r="C606" s="88" t="s">
        <v>26</v>
      </c>
      <c r="D606" s="89">
        <v>4.97</v>
      </c>
      <c r="E606" s="26"/>
      <c r="F606" s="37"/>
      <c r="G606" s="28"/>
    </row>
    <row r="607" spans="1:7" s="25" customFormat="1" ht="33.75">
      <c r="A607" s="129" t="s">
        <v>1351</v>
      </c>
      <c r="B607" s="87" t="s">
        <v>358</v>
      </c>
      <c r="C607" s="88" t="s">
        <v>26</v>
      </c>
      <c r="D607" s="89">
        <v>21.77</v>
      </c>
      <c r="E607" s="26"/>
      <c r="F607" s="37"/>
      <c r="G607" s="28"/>
    </row>
    <row r="608" spans="1:7" s="25" customFormat="1" ht="56.25">
      <c r="A608" s="129" t="s">
        <v>1352</v>
      </c>
      <c r="B608" s="87" t="s">
        <v>354</v>
      </c>
      <c r="C608" s="88" t="s">
        <v>17</v>
      </c>
      <c r="D608" s="89">
        <v>2.72</v>
      </c>
      <c r="E608" s="26"/>
      <c r="F608" s="40"/>
      <c r="G608" s="28"/>
    </row>
    <row r="609" spans="1:7" s="25" customFormat="1" ht="56.25">
      <c r="A609" s="129" t="s">
        <v>1353</v>
      </c>
      <c r="B609" s="87" t="s">
        <v>355</v>
      </c>
      <c r="C609" s="88" t="s">
        <v>17</v>
      </c>
      <c r="D609" s="89">
        <v>2.72</v>
      </c>
      <c r="E609" s="26"/>
      <c r="F609" s="27"/>
      <c r="G609" s="28"/>
    </row>
    <row r="610" spans="1:7">
      <c r="A610" s="23" t="s">
        <v>610</v>
      </c>
      <c r="B610" s="44" t="s">
        <v>362</v>
      </c>
      <c r="C610" s="45"/>
      <c r="D610" s="46"/>
      <c r="E610" s="46"/>
      <c r="F610" s="46"/>
      <c r="G610" s="24">
        <f>ROUND(SUM(G611,G620,G626,G632),2)</f>
        <v>0</v>
      </c>
    </row>
    <row r="611" spans="1:7">
      <c r="A611" s="34" t="s">
        <v>611</v>
      </c>
      <c r="B611" s="35" t="s">
        <v>30</v>
      </c>
      <c r="C611" s="31"/>
      <c r="D611" s="32"/>
      <c r="E611" s="47"/>
      <c r="F611" s="33"/>
      <c r="G611" s="36">
        <f>ROUND(SUM(G612:G619),2)</f>
        <v>0</v>
      </c>
    </row>
    <row r="612" spans="1:7" s="25" customFormat="1" ht="33.75">
      <c r="A612" s="129" t="s">
        <v>1354</v>
      </c>
      <c r="B612" s="87" t="s">
        <v>31</v>
      </c>
      <c r="C612" s="88" t="s">
        <v>26</v>
      </c>
      <c r="D612" s="89">
        <v>20.04</v>
      </c>
      <c r="E612" s="26"/>
      <c r="F612" s="27"/>
      <c r="G612" s="28"/>
    </row>
    <row r="613" spans="1:7" s="25" customFormat="1" ht="45">
      <c r="A613" s="129" t="s">
        <v>1355</v>
      </c>
      <c r="B613" s="87" t="s">
        <v>22</v>
      </c>
      <c r="C613" s="88" t="s">
        <v>17</v>
      </c>
      <c r="D613" s="89">
        <v>40.090000000000003</v>
      </c>
      <c r="E613" s="26"/>
      <c r="F613" s="27"/>
      <c r="G613" s="28"/>
    </row>
    <row r="614" spans="1:7" s="25" customFormat="1" ht="45">
      <c r="A614" s="129" t="s">
        <v>1356</v>
      </c>
      <c r="B614" s="87" t="s">
        <v>32</v>
      </c>
      <c r="C614" s="88" t="s">
        <v>17</v>
      </c>
      <c r="D614" s="89">
        <v>14.03</v>
      </c>
      <c r="E614" s="26"/>
      <c r="F614" s="27"/>
      <c r="G614" s="28"/>
    </row>
    <row r="615" spans="1:7" s="25" customFormat="1" ht="45">
      <c r="A615" s="129" t="s">
        <v>1357</v>
      </c>
      <c r="B615" s="87" t="s">
        <v>33</v>
      </c>
      <c r="C615" s="88" t="s">
        <v>17</v>
      </c>
      <c r="D615" s="89">
        <v>4.3600000000000003</v>
      </c>
      <c r="E615" s="26"/>
      <c r="F615" s="27"/>
      <c r="G615" s="28"/>
    </row>
    <row r="616" spans="1:7" s="25" customFormat="1" ht="56.25">
      <c r="A616" s="129" t="s">
        <v>1358</v>
      </c>
      <c r="B616" s="87" t="s">
        <v>34</v>
      </c>
      <c r="C616" s="88" t="s">
        <v>17</v>
      </c>
      <c r="D616" s="89">
        <v>6.02</v>
      </c>
      <c r="E616" s="26"/>
      <c r="F616" s="27"/>
      <c r="G616" s="28"/>
    </row>
    <row r="617" spans="1:7" s="25" customFormat="1" ht="45">
      <c r="A617" s="129" t="s">
        <v>1359</v>
      </c>
      <c r="B617" s="87" t="s">
        <v>771</v>
      </c>
      <c r="C617" s="88" t="s">
        <v>17</v>
      </c>
      <c r="D617" s="89">
        <v>2.57</v>
      </c>
      <c r="E617" s="26"/>
      <c r="F617" s="27"/>
      <c r="G617" s="28"/>
    </row>
    <row r="618" spans="1:7" s="25" customFormat="1" ht="33.75">
      <c r="A618" s="129" t="s">
        <v>1360</v>
      </c>
      <c r="B618" s="87" t="s">
        <v>20</v>
      </c>
      <c r="C618" s="88" t="s">
        <v>17</v>
      </c>
      <c r="D618" s="89">
        <v>49.76</v>
      </c>
      <c r="E618" s="26"/>
      <c r="F618" s="27"/>
      <c r="G618" s="28"/>
    </row>
    <row r="619" spans="1:7" s="25" customFormat="1" ht="33.75">
      <c r="A619" s="129" t="s">
        <v>1361</v>
      </c>
      <c r="B619" s="87" t="s">
        <v>21</v>
      </c>
      <c r="C619" s="88" t="s">
        <v>18</v>
      </c>
      <c r="D619" s="89">
        <v>945.44</v>
      </c>
      <c r="E619" s="26"/>
      <c r="F619" s="27"/>
      <c r="G619" s="28"/>
    </row>
    <row r="620" spans="1:7">
      <c r="A620" s="34" t="s">
        <v>612</v>
      </c>
      <c r="B620" s="35" t="s">
        <v>351</v>
      </c>
      <c r="C620" s="31"/>
      <c r="D620" s="32"/>
      <c r="E620" s="47"/>
      <c r="F620" s="33"/>
      <c r="G620" s="36">
        <f>ROUND(SUM(G621:G625),2)</f>
        <v>0</v>
      </c>
    </row>
    <row r="621" spans="1:7" s="25" customFormat="1" ht="33.75">
      <c r="A621" s="129" t="s">
        <v>1362</v>
      </c>
      <c r="B621" s="87" t="s">
        <v>145</v>
      </c>
      <c r="C621" s="88" t="s">
        <v>26</v>
      </c>
      <c r="D621" s="89">
        <v>20.04</v>
      </c>
      <c r="E621" s="26"/>
      <c r="F621" s="27"/>
      <c r="G621" s="28"/>
    </row>
    <row r="622" spans="1:7" s="25" customFormat="1" ht="33.75">
      <c r="A622" s="129" t="s">
        <v>1363</v>
      </c>
      <c r="B622" s="87" t="s">
        <v>37</v>
      </c>
      <c r="C622" s="88" t="s">
        <v>38</v>
      </c>
      <c r="D622" s="89">
        <v>612.89</v>
      </c>
      <c r="E622" s="26"/>
      <c r="F622" s="27"/>
      <c r="G622" s="28"/>
    </row>
    <row r="623" spans="1:7" s="25" customFormat="1" ht="33.75">
      <c r="A623" s="129" t="s">
        <v>1364</v>
      </c>
      <c r="B623" s="87" t="s">
        <v>361</v>
      </c>
      <c r="C623" s="88" t="s">
        <v>26</v>
      </c>
      <c r="D623" s="89">
        <v>4.6399999999999997</v>
      </c>
      <c r="E623" s="26"/>
      <c r="F623" s="37"/>
      <c r="G623" s="28"/>
    </row>
    <row r="624" spans="1:7" s="25" customFormat="1" ht="45">
      <c r="A624" s="129" t="s">
        <v>1365</v>
      </c>
      <c r="B624" s="87" t="s">
        <v>352</v>
      </c>
      <c r="C624" s="88" t="s">
        <v>17</v>
      </c>
      <c r="D624" s="89">
        <v>2.2799999999999998</v>
      </c>
      <c r="E624" s="26"/>
      <c r="F624" s="40"/>
      <c r="G624" s="28"/>
    </row>
    <row r="625" spans="1:7" s="25" customFormat="1" ht="45">
      <c r="A625" s="129" t="s">
        <v>1366</v>
      </c>
      <c r="B625" s="87" t="s">
        <v>353</v>
      </c>
      <c r="C625" s="88" t="s">
        <v>17</v>
      </c>
      <c r="D625" s="89">
        <v>2.2799999999999998</v>
      </c>
      <c r="E625" s="26"/>
      <c r="F625" s="27"/>
      <c r="G625" s="28"/>
    </row>
    <row r="626" spans="1:7">
      <c r="A626" s="34" t="s">
        <v>613</v>
      </c>
      <c r="B626" s="35" t="s">
        <v>128</v>
      </c>
      <c r="C626" s="31"/>
      <c r="D626" s="32"/>
      <c r="E626" s="47"/>
      <c r="F626" s="33"/>
      <c r="G626" s="36">
        <f>ROUND(SUM(G627:G631),2)</f>
        <v>0</v>
      </c>
    </row>
    <row r="627" spans="1:7" s="25" customFormat="1" ht="33.75">
      <c r="A627" s="129" t="s">
        <v>1367</v>
      </c>
      <c r="B627" s="87" t="s">
        <v>37</v>
      </c>
      <c r="C627" s="88" t="s">
        <v>38</v>
      </c>
      <c r="D627" s="89">
        <v>1113.8599999999999</v>
      </c>
      <c r="E627" s="26"/>
      <c r="F627" s="27"/>
      <c r="G627" s="28"/>
    </row>
    <row r="628" spans="1:7" s="25" customFormat="1" ht="45">
      <c r="A628" s="129" t="s">
        <v>1368</v>
      </c>
      <c r="B628" s="87" t="s">
        <v>356</v>
      </c>
      <c r="C628" s="88" t="s">
        <v>26</v>
      </c>
      <c r="D628" s="89">
        <v>85.45</v>
      </c>
      <c r="E628" s="26"/>
      <c r="F628" s="37"/>
      <c r="G628" s="28"/>
    </row>
    <row r="629" spans="1:7" s="25" customFormat="1" ht="45">
      <c r="A629" s="129" t="s">
        <v>1369</v>
      </c>
      <c r="B629" s="87" t="s">
        <v>359</v>
      </c>
      <c r="C629" s="88" t="s">
        <v>40</v>
      </c>
      <c r="D629" s="89">
        <v>18.579999999999998</v>
      </c>
      <c r="E629" s="26"/>
      <c r="F629" s="37"/>
      <c r="G629" s="28"/>
    </row>
    <row r="630" spans="1:7" s="25" customFormat="1" ht="56.25">
      <c r="A630" s="129" t="s">
        <v>1370</v>
      </c>
      <c r="B630" s="87" t="s">
        <v>354</v>
      </c>
      <c r="C630" s="88" t="s">
        <v>17</v>
      </c>
      <c r="D630" s="89">
        <v>5.0199999999999996</v>
      </c>
      <c r="E630" s="26"/>
      <c r="F630" s="40"/>
      <c r="G630" s="28"/>
    </row>
    <row r="631" spans="1:7" s="25" customFormat="1" ht="56.25">
      <c r="A631" s="129" t="s">
        <v>1371</v>
      </c>
      <c r="B631" s="87" t="s">
        <v>355</v>
      </c>
      <c r="C631" s="88" t="s">
        <v>17</v>
      </c>
      <c r="D631" s="89">
        <v>5.0199999999999996</v>
      </c>
      <c r="E631" s="26"/>
      <c r="F631" s="27"/>
      <c r="G631" s="28"/>
    </row>
    <row r="632" spans="1:7">
      <c r="A632" s="34" t="s">
        <v>614</v>
      </c>
      <c r="B632" s="35" t="s">
        <v>357</v>
      </c>
      <c r="C632" s="31"/>
      <c r="D632" s="32"/>
      <c r="E632" s="47"/>
      <c r="F632" s="33"/>
      <c r="G632" s="36">
        <f>ROUND(SUM(G633:G637),2)</f>
        <v>0</v>
      </c>
    </row>
    <row r="633" spans="1:7" s="25" customFormat="1" ht="33.75">
      <c r="A633" s="129" t="s">
        <v>1372</v>
      </c>
      <c r="B633" s="87" t="s">
        <v>37</v>
      </c>
      <c r="C633" s="88" t="s">
        <v>38</v>
      </c>
      <c r="D633" s="89">
        <v>229.94</v>
      </c>
      <c r="E633" s="26"/>
      <c r="F633" s="27"/>
      <c r="G633" s="28"/>
    </row>
    <row r="634" spans="1:7" s="25" customFormat="1" ht="33.75">
      <c r="A634" s="129" t="s">
        <v>1373</v>
      </c>
      <c r="B634" s="87" t="s">
        <v>361</v>
      </c>
      <c r="C634" s="88" t="s">
        <v>26</v>
      </c>
      <c r="D634" s="89">
        <v>4.6399999999999997</v>
      </c>
      <c r="E634" s="26"/>
      <c r="F634" s="37"/>
      <c r="G634" s="28"/>
    </row>
    <row r="635" spans="1:7" s="25" customFormat="1" ht="33.75">
      <c r="A635" s="129" t="s">
        <v>1374</v>
      </c>
      <c r="B635" s="87" t="s">
        <v>358</v>
      </c>
      <c r="C635" s="88" t="s">
        <v>26</v>
      </c>
      <c r="D635" s="89">
        <v>18.14</v>
      </c>
      <c r="E635" s="26"/>
      <c r="F635" s="37"/>
      <c r="G635" s="28"/>
    </row>
    <row r="636" spans="1:7" s="25" customFormat="1" ht="56.25">
      <c r="A636" s="129" t="s">
        <v>1375</v>
      </c>
      <c r="B636" s="87" t="s">
        <v>354</v>
      </c>
      <c r="C636" s="88" t="s">
        <v>17</v>
      </c>
      <c r="D636" s="89">
        <v>2.2799999999999998</v>
      </c>
      <c r="E636" s="26"/>
      <c r="F636" s="40"/>
      <c r="G636" s="28"/>
    </row>
    <row r="637" spans="1:7" s="25" customFormat="1" ht="56.25">
      <c r="A637" s="129" t="s">
        <v>1376</v>
      </c>
      <c r="B637" s="87" t="s">
        <v>355</v>
      </c>
      <c r="C637" s="88" t="s">
        <v>17</v>
      </c>
      <c r="D637" s="89">
        <v>2.2799999999999998</v>
      </c>
      <c r="E637" s="26"/>
      <c r="F637" s="27"/>
      <c r="G637" s="28"/>
    </row>
    <row r="638" spans="1:7" s="30" customFormat="1">
      <c r="A638" s="23" t="s">
        <v>496</v>
      </c>
      <c r="B638" s="44" t="s">
        <v>595</v>
      </c>
      <c r="C638" s="45"/>
      <c r="D638" s="46"/>
      <c r="E638" s="46"/>
      <c r="F638" s="46"/>
      <c r="G638" s="24">
        <f>ROUND(SUM(G639:G651),2)</f>
        <v>0</v>
      </c>
    </row>
    <row r="639" spans="1:7" s="25" customFormat="1" ht="45">
      <c r="A639" s="129" t="s">
        <v>1377</v>
      </c>
      <c r="B639" s="87" t="s">
        <v>132</v>
      </c>
      <c r="C639" s="88" t="s">
        <v>17</v>
      </c>
      <c r="D639" s="89">
        <v>0.35</v>
      </c>
      <c r="E639" s="26"/>
      <c r="F639" s="37"/>
      <c r="G639" s="28"/>
    </row>
    <row r="640" spans="1:7" s="30" customFormat="1" ht="33.75">
      <c r="A640" s="129" t="s">
        <v>1378</v>
      </c>
      <c r="B640" s="87" t="s">
        <v>36</v>
      </c>
      <c r="C640" s="88" t="s">
        <v>26</v>
      </c>
      <c r="D640" s="89">
        <v>0.17</v>
      </c>
      <c r="E640" s="26"/>
      <c r="F640" s="37"/>
      <c r="G640" s="28"/>
    </row>
    <row r="641" spans="1:8" s="25" customFormat="1" ht="33.75">
      <c r="A641" s="129" t="s">
        <v>1379</v>
      </c>
      <c r="B641" s="87" t="s">
        <v>107</v>
      </c>
      <c r="C641" s="88" t="s">
        <v>26</v>
      </c>
      <c r="D641" s="89">
        <v>1.08</v>
      </c>
      <c r="E641" s="26"/>
      <c r="F641" s="37"/>
      <c r="G641" s="28"/>
    </row>
    <row r="642" spans="1:8" s="51" customFormat="1" ht="33.75">
      <c r="A642" s="129" t="s">
        <v>1380</v>
      </c>
      <c r="B642" s="87" t="s">
        <v>330</v>
      </c>
      <c r="C642" s="88" t="s">
        <v>26</v>
      </c>
      <c r="D642" s="89">
        <v>1.36</v>
      </c>
      <c r="E642" s="26"/>
      <c r="F642" s="27"/>
      <c r="G642" s="28"/>
      <c r="H642" s="52"/>
    </row>
    <row r="643" spans="1:8" s="51" customFormat="1" ht="33.75">
      <c r="A643" s="129" t="s">
        <v>1381</v>
      </c>
      <c r="B643" s="87" t="s">
        <v>329</v>
      </c>
      <c r="C643" s="88" t="s">
        <v>26</v>
      </c>
      <c r="D643" s="89">
        <v>0.34</v>
      </c>
      <c r="E643" s="26"/>
      <c r="F643" s="27"/>
      <c r="G643" s="28"/>
      <c r="H643" s="52"/>
    </row>
    <row r="644" spans="1:8" s="25" customFormat="1" ht="33.75">
      <c r="A644" s="129" t="s">
        <v>1382</v>
      </c>
      <c r="B644" s="87" t="s">
        <v>37</v>
      </c>
      <c r="C644" s="88" t="s">
        <v>38</v>
      </c>
      <c r="D644" s="89">
        <v>21.72</v>
      </c>
      <c r="E644" s="26"/>
      <c r="F644" s="37"/>
      <c r="G644" s="28"/>
    </row>
    <row r="645" spans="1:8" s="25" customFormat="1" ht="22.5">
      <c r="A645" s="129" t="s">
        <v>1383</v>
      </c>
      <c r="B645" s="87" t="s">
        <v>106</v>
      </c>
      <c r="C645" s="88" t="s">
        <v>17</v>
      </c>
      <c r="D645" s="89">
        <v>0.21</v>
      </c>
      <c r="E645" s="26"/>
      <c r="F645" s="37"/>
      <c r="G645" s="28"/>
    </row>
    <row r="646" spans="1:8" s="25" customFormat="1" ht="56.25">
      <c r="A646" s="129" t="s">
        <v>1384</v>
      </c>
      <c r="B646" s="87" t="s">
        <v>328</v>
      </c>
      <c r="C646" s="88" t="s">
        <v>44</v>
      </c>
      <c r="D646" s="89">
        <v>8</v>
      </c>
      <c r="E646" s="26"/>
      <c r="F646" s="37"/>
      <c r="G646" s="28"/>
    </row>
    <row r="647" spans="1:8" s="25" customFormat="1" ht="33.75">
      <c r="A647" s="129" t="s">
        <v>1385</v>
      </c>
      <c r="B647" s="87" t="s">
        <v>327</v>
      </c>
      <c r="C647" s="88" t="s">
        <v>44</v>
      </c>
      <c r="D647" s="89">
        <v>2</v>
      </c>
      <c r="E647" s="26"/>
      <c r="F647" s="37"/>
      <c r="G647" s="28"/>
    </row>
    <row r="648" spans="1:8" s="25" customFormat="1" ht="45">
      <c r="A648" s="129" t="s">
        <v>1386</v>
      </c>
      <c r="B648" s="87" t="s">
        <v>326</v>
      </c>
      <c r="C648" s="88" t="s">
        <v>44</v>
      </c>
      <c r="D648" s="89">
        <v>1</v>
      </c>
      <c r="E648" s="26"/>
      <c r="F648" s="37"/>
      <c r="G648" s="28"/>
    </row>
    <row r="649" spans="1:8" s="25" customFormat="1" ht="22.5">
      <c r="A649" s="129" t="s">
        <v>1387</v>
      </c>
      <c r="B649" s="87" t="s">
        <v>122</v>
      </c>
      <c r="C649" s="88" t="s">
        <v>17</v>
      </c>
      <c r="D649" s="89">
        <v>0.02</v>
      </c>
      <c r="E649" s="26"/>
      <c r="F649" s="37"/>
      <c r="G649" s="28"/>
    </row>
    <row r="650" spans="1:8" s="30" customFormat="1" ht="135">
      <c r="A650" s="129" t="s">
        <v>1388</v>
      </c>
      <c r="B650" s="87" t="s">
        <v>325</v>
      </c>
      <c r="C650" s="88" t="s">
        <v>44</v>
      </c>
      <c r="D650" s="89">
        <v>2</v>
      </c>
      <c r="E650" s="26"/>
      <c r="F650" s="37"/>
      <c r="G650" s="28"/>
    </row>
    <row r="651" spans="1:8" s="30" customFormat="1" ht="168.75">
      <c r="A651" s="129" t="s">
        <v>1389</v>
      </c>
      <c r="B651" s="87" t="s">
        <v>324</v>
      </c>
      <c r="C651" s="88" t="s">
        <v>44</v>
      </c>
      <c r="D651" s="89">
        <v>1</v>
      </c>
      <c r="E651" s="26"/>
      <c r="F651" s="50"/>
      <c r="G651" s="28"/>
    </row>
    <row r="652" spans="1:8" s="30" customFormat="1">
      <c r="A652" s="23" t="s">
        <v>365</v>
      </c>
      <c r="B652" s="38" t="s">
        <v>207</v>
      </c>
      <c r="C652" s="38"/>
      <c r="D652" s="38"/>
      <c r="E652" s="38"/>
      <c r="F652" s="38"/>
      <c r="G652" s="24">
        <f>ROUND(SUM(G653:G672),2)</f>
        <v>0</v>
      </c>
    </row>
    <row r="653" spans="1:8" s="30" customFormat="1" ht="33.75">
      <c r="A653" s="129" t="s">
        <v>1390</v>
      </c>
      <c r="B653" s="87" t="s">
        <v>95</v>
      </c>
      <c r="C653" s="88" t="s">
        <v>17</v>
      </c>
      <c r="D653" s="89">
        <v>56.02</v>
      </c>
      <c r="E653" s="26"/>
      <c r="F653" s="27"/>
      <c r="G653" s="28"/>
    </row>
    <row r="654" spans="1:8" s="30" customFormat="1" ht="33.75">
      <c r="A654" s="129" t="s">
        <v>1391</v>
      </c>
      <c r="B654" s="87" t="s">
        <v>220</v>
      </c>
      <c r="C654" s="88" t="s">
        <v>17</v>
      </c>
      <c r="D654" s="89">
        <v>56.02</v>
      </c>
      <c r="E654" s="26"/>
      <c r="F654" s="27"/>
      <c r="G654" s="28"/>
    </row>
    <row r="655" spans="1:8" s="30" customFormat="1" ht="45">
      <c r="A655" s="129" t="s">
        <v>1392</v>
      </c>
      <c r="B655" s="87" t="s">
        <v>94</v>
      </c>
      <c r="C655" s="88" t="s">
        <v>17</v>
      </c>
      <c r="D655" s="89">
        <v>155.30000000000001</v>
      </c>
      <c r="E655" s="26"/>
      <c r="F655" s="27"/>
      <c r="G655" s="28"/>
    </row>
    <row r="656" spans="1:8" s="30" customFormat="1" ht="33.75">
      <c r="A656" s="129" t="s">
        <v>1393</v>
      </c>
      <c r="B656" s="87" t="s">
        <v>219</v>
      </c>
      <c r="C656" s="88" t="s">
        <v>40</v>
      </c>
      <c r="D656" s="89">
        <v>74.400000000000006</v>
      </c>
      <c r="E656" s="26"/>
      <c r="F656" s="27"/>
      <c r="G656" s="28"/>
    </row>
    <row r="657" spans="1:7" s="30" customFormat="1" ht="33.75">
      <c r="A657" s="129" t="s">
        <v>1394</v>
      </c>
      <c r="B657" s="87" t="s">
        <v>218</v>
      </c>
      <c r="C657" s="88" t="s">
        <v>44</v>
      </c>
      <c r="D657" s="89">
        <v>8</v>
      </c>
      <c r="E657" s="26"/>
      <c r="F657" s="27"/>
      <c r="G657" s="28"/>
    </row>
    <row r="658" spans="1:7" s="30" customFormat="1" ht="33.75">
      <c r="A658" s="129" t="s">
        <v>1395</v>
      </c>
      <c r="B658" s="87" t="s">
        <v>217</v>
      </c>
      <c r="C658" s="88" t="s">
        <v>44</v>
      </c>
      <c r="D658" s="89">
        <v>4</v>
      </c>
      <c r="E658" s="26"/>
      <c r="F658" s="27"/>
      <c r="G658" s="28"/>
    </row>
    <row r="659" spans="1:7" s="30" customFormat="1" ht="33.75">
      <c r="A659" s="129" t="s">
        <v>1396</v>
      </c>
      <c r="B659" s="87" t="s">
        <v>216</v>
      </c>
      <c r="C659" s="88" t="s">
        <v>44</v>
      </c>
      <c r="D659" s="89">
        <v>2</v>
      </c>
      <c r="E659" s="26"/>
      <c r="F659" s="27"/>
      <c r="G659" s="28"/>
    </row>
    <row r="660" spans="1:7" s="30" customFormat="1" ht="33.75">
      <c r="A660" s="129" t="s">
        <v>1397</v>
      </c>
      <c r="B660" s="87" t="s">
        <v>215</v>
      </c>
      <c r="C660" s="88" t="s">
        <v>44</v>
      </c>
      <c r="D660" s="89">
        <v>6</v>
      </c>
      <c r="E660" s="26"/>
      <c r="F660" s="27"/>
      <c r="G660" s="28"/>
    </row>
    <row r="661" spans="1:7" s="30" customFormat="1" ht="33.75">
      <c r="A661" s="129" t="s">
        <v>1398</v>
      </c>
      <c r="B661" s="87" t="s">
        <v>214</v>
      </c>
      <c r="C661" s="88" t="s">
        <v>44</v>
      </c>
      <c r="D661" s="89">
        <v>6</v>
      </c>
      <c r="E661" s="26"/>
      <c r="F661" s="27"/>
      <c r="G661" s="28"/>
    </row>
    <row r="662" spans="1:7" s="30" customFormat="1" ht="33.75">
      <c r="A662" s="129" t="s">
        <v>1399</v>
      </c>
      <c r="B662" s="87" t="s">
        <v>213</v>
      </c>
      <c r="C662" s="88" t="s">
        <v>44</v>
      </c>
      <c r="D662" s="89">
        <v>7</v>
      </c>
      <c r="E662" s="26"/>
      <c r="F662" s="27"/>
      <c r="G662" s="28"/>
    </row>
    <row r="663" spans="1:7" s="30" customFormat="1" ht="33.75">
      <c r="A663" s="129" t="s">
        <v>1400</v>
      </c>
      <c r="B663" s="87" t="s">
        <v>212</v>
      </c>
      <c r="C663" s="88" t="s">
        <v>44</v>
      </c>
      <c r="D663" s="89">
        <v>2</v>
      </c>
      <c r="E663" s="26"/>
      <c r="F663" s="27"/>
      <c r="G663" s="28"/>
    </row>
    <row r="664" spans="1:7" s="30" customFormat="1" ht="33.75">
      <c r="A664" s="129" t="s">
        <v>1401</v>
      </c>
      <c r="B664" s="87" t="s">
        <v>211</v>
      </c>
      <c r="C664" s="88" t="s">
        <v>44</v>
      </c>
      <c r="D664" s="89">
        <v>3</v>
      </c>
      <c r="E664" s="26"/>
      <c r="F664" s="27"/>
      <c r="G664" s="28"/>
    </row>
    <row r="665" spans="1:7" s="30" customFormat="1" ht="33.75">
      <c r="A665" s="129" t="s">
        <v>1402</v>
      </c>
      <c r="B665" s="87" t="s">
        <v>210</v>
      </c>
      <c r="C665" s="88" t="s">
        <v>44</v>
      </c>
      <c r="D665" s="89">
        <v>1</v>
      </c>
      <c r="E665" s="26"/>
      <c r="F665" s="27"/>
      <c r="G665" s="28"/>
    </row>
    <row r="666" spans="1:7" s="30" customFormat="1" ht="33.75">
      <c r="A666" s="129" t="s">
        <v>1403</v>
      </c>
      <c r="B666" s="87" t="s">
        <v>209</v>
      </c>
      <c r="C666" s="88" t="s">
        <v>44</v>
      </c>
      <c r="D666" s="89">
        <v>23</v>
      </c>
      <c r="E666" s="26"/>
      <c r="F666" s="27"/>
      <c r="G666" s="28"/>
    </row>
    <row r="667" spans="1:7" s="30" customFormat="1" ht="33.75">
      <c r="A667" s="129" t="s">
        <v>1404</v>
      </c>
      <c r="B667" s="87" t="s">
        <v>93</v>
      </c>
      <c r="C667" s="88" t="s">
        <v>26</v>
      </c>
      <c r="D667" s="89">
        <v>26.93</v>
      </c>
      <c r="E667" s="26"/>
      <c r="F667" s="27"/>
      <c r="G667" s="28"/>
    </row>
    <row r="668" spans="1:7" s="30" customFormat="1" ht="22.5">
      <c r="A668" s="129" t="s">
        <v>1405</v>
      </c>
      <c r="B668" s="87" t="s">
        <v>92</v>
      </c>
      <c r="C668" s="88" t="s">
        <v>44</v>
      </c>
      <c r="D668" s="89">
        <v>1134</v>
      </c>
      <c r="E668" s="26"/>
      <c r="F668" s="27"/>
      <c r="G668" s="28"/>
    </row>
    <row r="669" spans="1:7" s="30" customFormat="1" ht="22.5">
      <c r="A669" s="129" t="s">
        <v>1406</v>
      </c>
      <c r="B669" s="87" t="s">
        <v>91</v>
      </c>
      <c r="C669" s="88" t="s">
        <v>44</v>
      </c>
      <c r="D669" s="89">
        <v>1248</v>
      </c>
      <c r="E669" s="26"/>
      <c r="F669" s="27"/>
      <c r="G669" s="28"/>
    </row>
    <row r="670" spans="1:7" s="30" customFormat="1" ht="33.75">
      <c r="A670" s="129" t="s">
        <v>1407</v>
      </c>
      <c r="B670" s="87" t="s">
        <v>90</v>
      </c>
      <c r="C670" s="88" t="s">
        <v>44</v>
      </c>
      <c r="D670" s="89">
        <v>1353</v>
      </c>
      <c r="E670" s="26"/>
      <c r="F670" s="27"/>
      <c r="G670" s="28"/>
    </row>
    <row r="671" spans="1:7" s="25" customFormat="1" ht="33.75">
      <c r="A671" s="129" t="s">
        <v>1408</v>
      </c>
      <c r="B671" s="87" t="s">
        <v>208</v>
      </c>
      <c r="C671" s="88" t="s">
        <v>17</v>
      </c>
      <c r="D671" s="89">
        <v>56.02</v>
      </c>
      <c r="E671" s="26"/>
      <c r="F671" s="27"/>
      <c r="G671" s="28"/>
    </row>
    <row r="672" spans="1:7" s="30" customFormat="1" ht="33.75">
      <c r="A672" s="129" t="s">
        <v>1409</v>
      </c>
      <c r="B672" s="87" t="s">
        <v>88</v>
      </c>
      <c r="C672" s="88" t="s">
        <v>18</v>
      </c>
      <c r="D672" s="89">
        <v>1064.3800000000001</v>
      </c>
      <c r="E672" s="26"/>
      <c r="F672" s="27"/>
      <c r="G672" s="28"/>
    </row>
    <row r="673" spans="1:7">
      <c r="A673" s="23" t="s">
        <v>615</v>
      </c>
      <c r="B673" s="38" t="s">
        <v>495</v>
      </c>
      <c r="C673" s="38"/>
      <c r="D673" s="38"/>
      <c r="E673" s="38"/>
      <c r="F673" s="38"/>
      <c r="G673" s="24">
        <f>ROUND(SUM(G674:G708),2)</f>
        <v>0</v>
      </c>
    </row>
    <row r="674" spans="1:7" s="25" customFormat="1" ht="33.75">
      <c r="A674" s="129" t="s">
        <v>1410</v>
      </c>
      <c r="B674" s="87" t="s">
        <v>494</v>
      </c>
      <c r="C674" s="88" t="s">
        <v>40</v>
      </c>
      <c r="D674" s="89">
        <v>101.58</v>
      </c>
      <c r="E674" s="26"/>
      <c r="F674" s="27"/>
      <c r="G674" s="28"/>
    </row>
    <row r="675" spans="1:7" s="25" customFormat="1" ht="22.5">
      <c r="A675" s="129" t="s">
        <v>1411</v>
      </c>
      <c r="B675" s="87" t="s">
        <v>493</v>
      </c>
      <c r="C675" s="88" t="s">
        <v>40</v>
      </c>
      <c r="D675" s="89">
        <v>101.58</v>
      </c>
      <c r="E675" s="26"/>
      <c r="F675" s="27"/>
      <c r="G675" s="28"/>
    </row>
    <row r="676" spans="1:7" s="25" customFormat="1" ht="22.5">
      <c r="A676" s="129" t="s">
        <v>1412</v>
      </c>
      <c r="B676" s="87" t="s">
        <v>492</v>
      </c>
      <c r="C676" s="88" t="s">
        <v>40</v>
      </c>
      <c r="D676" s="89">
        <v>16.82</v>
      </c>
      <c r="E676" s="26"/>
      <c r="F676" s="27"/>
      <c r="G676" s="28"/>
    </row>
    <row r="677" spans="1:7" s="25" customFormat="1" ht="45">
      <c r="A677" s="129" t="s">
        <v>1413</v>
      </c>
      <c r="B677" s="87" t="s">
        <v>108</v>
      </c>
      <c r="C677" s="88" t="s">
        <v>17</v>
      </c>
      <c r="D677" s="89">
        <v>16.25</v>
      </c>
      <c r="E677" s="26"/>
      <c r="F677" s="27"/>
      <c r="G677" s="28"/>
    </row>
    <row r="678" spans="1:7" s="25" customFormat="1" ht="45">
      <c r="A678" s="129" t="s">
        <v>1414</v>
      </c>
      <c r="B678" s="87" t="s">
        <v>350</v>
      </c>
      <c r="C678" s="88" t="s">
        <v>17</v>
      </c>
      <c r="D678" s="89">
        <v>16.25</v>
      </c>
      <c r="E678" s="26"/>
      <c r="F678" s="27"/>
      <c r="G678" s="28"/>
    </row>
    <row r="679" spans="1:7" s="25" customFormat="1" ht="22.5">
      <c r="A679" s="129" t="s">
        <v>1415</v>
      </c>
      <c r="B679" s="87" t="s">
        <v>491</v>
      </c>
      <c r="C679" s="88" t="s">
        <v>40</v>
      </c>
      <c r="D679" s="89">
        <v>13.64</v>
      </c>
      <c r="E679" s="26"/>
      <c r="F679" s="27"/>
      <c r="G679" s="28"/>
    </row>
    <row r="680" spans="1:7" s="25" customFormat="1" ht="22.5">
      <c r="A680" s="129" t="s">
        <v>1416</v>
      </c>
      <c r="B680" s="87" t="s">
        <v>490</v>
      </c>
      <c r="C680" s="88" t="s">
        <v>40</v>
      </c>
      <c r="D680" s="89">
        <v>18.57</v>
      </c>
      <c r="E680" s="26"/>
      <c r="F680" s="27"/>
      <c r="G680" s="28"/>
    </row>
    <row r="681" spans="1:7" s="25" customFormat="1" ht="33.75">
      <c r="A681" s="129" t="s">
        <v>1417</v>
      </c>
      <c r="B681" s="87" t="s">
        <v>489</v>
      </c>
      <c r="C681" s="88" t="s">
        <v>40</v>
      </c>
      <c r="D681" s="89">
        <v>48.93</v>
      </c>
      <c r="E681" s="26"/>
      <c r="F681" s="40"/>
      <c r="G681" s="28"/>
    </row>
    <row r="682" spans="1:7" s="25" customFormat="1" ht="90">
      <c r="A682" s="129" t="s">
        <v>1418</v>
      </c>
      <c r="B682" s="87" t="s">
        <v>488</v>
      </c>
      <c r="C682" s="88" t="s">
        <v>81</v>
      </c>
      <c r="D682" s="89">
        <v>92</v>
      </c>
      <c r="E682" s="26"/>
      <c r="F682" s="27"/>
      <c r="G682" s="28"/>
    </row>
    <row r="683" spans="1:7" s="25" customFormat="1" ht="45">
      <c r="A683" s="129" t="s">
        <v>1419</v>
      </c>
      <c r="B683" s="87" t="s">
        <v>487</v>
      </c>
      <c r="C683" s="88" t="s">
        <v>44</v>
      </c>
      <c r="D683" s="89">
        <v>34</v>
      </c>
      <c r="E683" s="26"/>
      <c r="F683" s="40"/>
      <c r="G683" s="28"/>
    </row>
    <row r="684" spans="1:7" s="25" customFormat="1" ht="33.75">
      <c r="A684" s="129" t="s">
        <v>1420</v>
      </c>
      <c r="B684" s="87" t="s">
        <v>486</v>
      </c>
      <c r="C684" s="88" t="s">
        <v>44</v>
      </c>
      <c r="D684" s="89">
        <v>41</v>
      </c>
      <c r="E684" s="26"/>
      <c r="F684" s="27"/>
      <c r="G684" s="28"/>
    </row>
    <row r="685" spans="1:7" s="25" customFormat="1" ht="45">
      <c r="A685" s="129" t="s">
        <v>1421</v>
      </c>
      <c r="B685" s="87" t="s">
        <v>485</v>
      </c>
      <c r="C685" s="88" t="s">
        <v>44</v>
      </c>
      <c r="D685" s="89">
        <v>13</v>
      </c>
      <c r="E685" s="26"/>
      <c r="F685" s="27"/>
      <c r="G685" s="28"/>
    </row>
    <row r="686" spans="1:7" s="25" customFormat="1" ht="56.25">
      <c r="A686" s="129" t="s">
        <v>1422</v>
      </c>
      <c r="B686" s="87" t="s">
        <v>484</v>
      </c>
      <c r="C686" s="88" t="s">
        <v>44</v>
      </c>
      <c r="D686" s="89">
        <v>4</v>
      </c>
      <c r="E686" s="26"/>
      <c r="F686" s="27"/>
      <c r="G686" s="28"/>
    </row>
    <row r="687" spans="1:7" s="25" customFormat="1" ht="22.5">
      <c r="A687" s="129" t="s">
        <v>1423</v>
      </c>
      <c r="B687" s="87" t="s">
        <v>483</v>
      </c>
      <c r="C687" s="88" t="s">
        <v>40</v>
      </c>
      <c r="D687" s="89">
        <v>5.5</v>
      </c>
      <c r="E687" s="26"/>
      <c r="F687" s="27"/>
      <c r="G687" s="28"/>
    </row>
    <row r="688" spans="1:7" s="25" customFormat="1" ht="22.5">
      <c r="A688" s="129" t="s">
        <v>1424</v>
      </c>
      <c r="B688" s="87" t="s">
        <v>482</v>
      </c>
      <c r="C688" s="88" t="s">
        <v>44</v>
      </c>
      <c r="D688" s="89">
        <v>5</v>
      </c>
      <c r="E688" s="26"/>
      <c r="F688" s="27"/>
      <c r="G688" s="28"/>
    </row>
    <row r="689" spans="1:7" s="25" customFormat="1" ht="45">
      <c r="A689" s="129" t="s">
        <v>1425</v>
      </c>
      <c r="B689" s="87" t="s">
        <v>481</v>
      </c>
      <c r="C689" s="88" t="s">
        <v>44</v>
      </c>
      <c r="D689" s="89">
        <v>8</v>
      </c>
      <c r="E689" s="26"/>
      <c r="F689" s="27"/>
      <c r="G689" s="28"/>
    </row>
    <row r="690" spans="1:7" s="25" customFormat="1" ht="45">
      <c r="A690" s="129" t="s">
        <v>1426</v>
      </c>
      <c r="B690" s="87" t="s">
        <v>480</v>
      </c>
      <c r="C690" s="88" t="s">
        <v>44</v>
      </c>
      <c r="D690" s="89">
        <v>1</v>
      </c>
      <c r="E690" s="26"/>
      <c r="F690" s="27"/>
      <c r="G690" s="28"/>
    </row>
    <row r="691" spans="1:7" s="25" customFormat="1" ht="22.5">
      <c r="A691" s="129" t="s">
        <v>1427</v>
      </c>
      <c r="B691" s="87" t="s">
        <v>479</v>
      </c>
      <c r="C691" s="88" t="s">
        <v>17</v>
      </c>
      <c r="D691" s="89">
        <v>0.27</v>
      </c>
      <c r="E691" s="26"/>
      <c r="F691" s="27"/>
      <c r="G691" s="28"/>
    </row>
    <row r="692" spans="1:7" s="25" customFormat="1" ht="45">
      <c r="A692" s="129" t="s">
        <v>1428</v>
      </c>
      <c r="B692" s="87" t="s">
        <v>478</v>
      </c>
      <c r="C692" s="88" t="s">
        <v>44</v>
      </c>
      <c r="D692" s="89">
        <v>5</v>
      </c>
      <c r="E692" s="26"/>
      <c r="F692" s="27"/>
      <c r="G692" s="28"/>
    </row>
    <row r="693" spans="1:7" s="25" customFormat="1" ht="123.75">
      <c r="A693" s="129" t="s">
        <v>1429</v>
      </c>
      <c r="B693" s="87" t="s">
        <v>477</v>
      </c>
      <c r="C693" s="88" t="s">
        <v>44</v>
      </c>
      <c r="D693" s="89">
        <v>5</v>
      </c>
      <c r="E693" s="26"/>
      <c r="F693" s="27"/>
      <c r="G693" s="28"/>
    </row>
    <row r="694" spans="1:7" s="25" customFormat="1" ht="78.75">
      <c r="A694" s="129" t="s">
        <v>1430</v>
      </c>
      <c r="B694" s="87" t="s">
        <v>476</v>
      </c>
      <c r="C694" s="88" t="s">
        <v>44</v>
      </c>
      <c r="D694" s="89">
        <v>5</v>
      </c>
      <c r="E694" s="26"/>
      <c r="F694" s="27"/>
      <c r="G694" s="28"/>
    </row>
    <row r="695" spans="1:7" s="25" customFormat="1" ht="33.75">
      <c r="A695" s="129" t="s">
        <v>1431</v>
      </c>
      <c r="B695" s="87" t="s">
        <v>475</v>
      </c>
      <c r="C695" s="88" t="s">
        <v>44</v>
      </c>
      <c r="D695" s="89">
        <v>2</v>
      </c>
      <c r="E695" s="26"/>
      <c r="F695" s="27"/>
      <c r="G695" s="28"/>
    </row>
    <row r="696" spans="1:7" s="25" customFormat="1" ht="45">
      <c r="A696" s="129" t="s">
        <v>1432</v>
      </c>
      <c r="B696" s="87" t="s">
        <v>474</v>
      </c>
      <c r="C696" s="88" t="s">
        <v>44</v>
      </c>
      <c r="D696" s="89">
        <v>15</v>
      </c>
      <c r="E696" s="26"/>
      <c r="F696" s="27"/>
      <c r="G696" s="28"/>
    </row>
    <row r="697" spans="1:7" s="25" customFormat="1" ht="45">
      <c r="A697" s="129" t="s">
        <v>1433</v>
      </c>
      <c r="B697" s="87" t="s">
        <v>473</v>
      </c>
      <c r="C697" s="88" t="s">
        <v>40</v>
      </c>
      <c r="D697" s="89">
        <v>97.5</v>
      </c>
      <c r="E697" s="26"/>
      <c r="F697" s="27"/>
      <c r="G697" s="28"/>
    </row>
    <row r="698" spans="1:7" s="25" customFormat="1" ht="33.75">
      <c r="A698" s="129" t="s">
        <v>1434</v>
      </c>
      <c r="B698" s="87" t="s">
        <v>472</v>
      </c>
      <c r="C698" s="88" t="s">
        <v>44</v>
      </c>
      <c r="D698" s="89">
        <v>2</v>
      </c>
      <c r="E698" s="26"/>
      <c r="F698" s="27"/>
      <c r="G698" s="28"/>
    </row>
    <row r="699" spans="1:7" s="25" customFormat="1" ht="33.75">
      <c r="A699" s="129" t="s">
        <v>1435</v>
      </c>
      <c r="B699" s="87" t="s">
        <v>471</v>
      </c>
      <c r="C699" s="88" t="s">
        <v>44</v>
      </c>
      <c r="D699" s="89">
        <v>10</v>
      </c>
      <c r="E699" s="26"/>
      <c r="F699" s="27"/>
      <c r="G699" s="28"/>
    </row>
    <row r="700" spans="1:7" s="25" customFormat="1" ht="33.75">
      <c r="A700" s="129" t="s">
        <v>1436</v>
      </c>
      <c r="B700" s="87" t="s">
        <v>470</v>
      </c>
      <c r="C700" s="88" t="s">
        <v>44</v>
      </c>
      <c r="D700" s="89">
        <v>5</v>
      </c>
      <c r="E700" s="26"/>
      <c r="F700" s="27"/>
      <c r="G700" s="28"/>
    </row>
    <row r="701" spans="1:7" s="25" customFormat="1" ht="56.25">
      <c r="A701" s="129" t="s">
        <v>1437</v>
      </c>
      <c r="B701" s="87" t="s">
        <v>469</v>
      </c>
      <c r="C701" s="88" t="s">
        <v>44</v>
      </c>
      <c r="D701" s="89">
        <v>1</v>
      </c>
      <c r="E701" s="26"/>
      <c r="F701" s="27"/>
      <c r="G701" s="28"/>
    </row>
    <row r="702" spans="1:7" s="25" customFormat="1" ht="22.5">
      <c r="A702" s="129" t="s">
        <v>1438</v>
      </c>
      <c r="B702" s="87" t="s">
        <v>468</v>
      </c>
      <c r="C702" s="88" t="s">
        <v>44</v>
      </c>
      <c r="D702" s="89">
        <v>3</v>
      </c>
      <c r="E702" s="26"/>
      <c r="F702" s="27"/>
      <c r="G702" s="28"/>
    </row>
    <row r="703" spans="1:7" s="25" customFormat="1" ht="22.5">
      <c r="A703" s="129" t="s">
        <v>1439</v>
      </c>
      <c r="B703" s="87" t="s">
        <v>467</v>
      </c>
      <c r="C703" s="88" t="s">
        <v>44</v>
      </c>
      <c r="D703" s="89">
        <v>2</v>
      </c>
      <c r="E703" s="26"/>
      <c r="F703" s="27"/>
      <c r="G703" s="28"/>
    </row>
    <row r="704" spans="1:7" s="25" customFormat="1" ht="33.75">
      <c r="A704" s="129" t="s">
        <v>1440</v>
      </c>
      <c r="B704" s="87" t="s">
        <v>466</v>
      </c>
      <c r="C704" s="88" t="s">
        <v>44</v>
      </c>
      <c r="D704" s="89">
        <v>1</v>
      </c>
      <c r="E704" s="26"/>
      <c r="F704" s="27"/>
      <c r="G704" s="28"/>
    </row>
    <row r="705" spans="1:31" s="25" customFormat="1" ht="33.75">
      <c r="A705" s="129" t="s">
        <v>1441</v>
      </c>
      <c r="B705" s="87" t="s">
        <v>465</v>
      </c>
      <c r="C705" s="88" t="s">
        <v>463</v>
      </c>
      <c r="D705" s="89">
        <v>1</v>
      </c>
      <c r="E705" s="26"/>
      <c r="F705" s="27"/>
      <c r="G705" s="28"/>
    </row>
    <row r="706" spans="1:31" s="25" customFormat="1" ht="33.75">
      <c r="A706" s="129" t="s">
        <v>1442</v>
      </c>
      <c r="B706" s="87" t="s">
        <v>464</v>
      </c>
      <c r="C706" s="88" t="s">
        <v>463</v>
      </c>
      <c r="D706" s="89">
        <v>1</v>
      </c>
      <c r="E706" s="26"/>
      <c r="F706" s="27"/>
      <c r="G706" s="28"/>
    </row>
    <row r="707" spans="1:31" s="25" customFormat="1" ht="33.75">
      <c r="A707" s="129" t="s">
        <v>1443</v>
      </c>
      <c r="B707" s="87" t="s">
        <v>462</v>
      </c>
      <c r="C707" s="88" t="s">
        <v>40</v>
      </c>
      <c r="D707" s="89">
        <v>13.84</v>
      </c>
      <c r="E707" s="26"/>
      <c r="F707" s="27"/>
      <c r="G707" s="28"/>
    </row>
    <row r="708" spans="1:31" s="25" customFormat="1" ht="22.5">
      <c r="A708" s="129" t="s">
        <v>1444</v>
      </c>
      <c r="B708" s="87" t="s">
        <v>461</v>
      </c>
      <c r="C708" s="88" t="s">
        <v>17</v>
      </c>
      <c r="D708" s="89">
        <v>0.03</v>
      </c>
      <c r="E708" s="26"/>
      <c r="F708" s="27"/>
      <c r="G708" s="28"/>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s="55" customFormat="1">
      <c r="A709" s="23" t="s">
        <v>616</v>
      </c>
      <c r="B709" s="38" t="s">
        <v>364</v>
      </c>
      <c r="C709" s="38"/>
      <c r="D709" s="38"/>
      <c r="E709" s="38"/>
      <c r="F709" s="38"/>
      <c r="G709" s="24">
        <f>ROUND(SUM(G710),2)</f>
        <v>0</v>
      </c>
    </row>
    <row r="710" spans="1:31" s="54" customFormat="1" ht="22.5">
      <c r="A710" s="129" t="s">
        <v>1445</v>
      </c>
      <c r="B710" s="87" t="s">
        <v>363</v>
      </c>
      <c r="C710" s="88" t="s">
        <v>26</v>
      </c>
      <c r="D710" s="89">
        <v>1340.91</v>
      </c>
      <c r="E710" s="26"/>
      <c r="F710" s="27"/>
      <c r="G710" s="28"/>
    </row>
    <row r="711" spans="1:31">
      <c r="A711" s="80" t="s">
        <v>137</v>
      </c>
      <c r="B711" s="81" t="s">
        <v>138</v>
      </c>
      <c r="C711" s="82"/>
      <c r="D711" s="83"/>
      <c r="E711" s="84"/>
      <c r="F711" s="85"/>
      <c r="G711" s="86">
        <f>ROUND(SUM(G712,G717,G754,G777,G781,G809,G817,G852,G866,G902,G949,G951,G954,G966,G988,G887),2)</f>
        <v>0</v>
      </c>
    </row>
    <row r="712" spans="1:31" s="25" customFormat="1">
      <c r="A712" s="23" t="s">
        <v>243</v>
      </c>
      <c r="B712" s="44" t="s">
        <v>43</v>
      </c>
      <c r="C712" s="45"/>
      <c r="D712" s="46"/>
      <c r="E712" s="46"/>
      <c r="F712" s="46"/>
      <c r="G712" s="24">
        <f>ROUND(SUM(G713:G716),2)</f>
        <v>0</v>
      </c>
    </row>
    <row r="713" spans="1:31" s="25" customFormat="1" ht="22.5">
      <c r="A713" s="129" t="s">
        <v>1446</v>
      </c>
      <c r="B713" s="87" t="s">
        <v>157</v>
      </c>
      <c r="C713" s="88" t="s">
        <v>26</v>
      </c>
      <c r="D713" s="89">
        <v>222.52</v>
      </c>
      <c r="E713" s="26"/>
      <c r="F713" s="37"/>
      <c r="G713" s="28"/>
    </row>
    <row r="714" spans="1:31" s="25" customFormat="1" ht="45">
      <c r="A714" s="129" t="s">
        <v>1447</v>
      </c>
      <c r="B714" s="87" t="s">
        <v>158</v>
      </c>
      <c r="C714" s="88" t="s">
        <v>44</v>
      </c>
      <c r="D714" s="89">
        <v>1</v>
      </c>
      <c r="E714" s="26"/>
      <c r="F714" s="37"/>
      <c r="G714" s="28"/>
    </row>
    <row r="715" spans="1:31" s="25" customFormat="1" ht="33.75">
      <c r="A715" s="129" t="s">
        <v>1448</v>
      </c>
      <c r="B715" s="87" t="s">
        <v>20</v>
      </c>
      <c r="C715" s="88" t="s">
        <v>17</v>
      </c>
      <c r="D715" s="89">
        <v>33.380000000000003</v>
      </c>
      <c r="E715" s="26"/>
      <c r="F715" s="37"/>
      <c r="G715" s="28"/>
    </row>
    <row r="716" spans="1:31" s="25" customFormat="1" ht="33.75">
      <c r="A716" s="129" t="s">
        <v>1449</v>
      </c>
      <c r="B716" s="87" t="s">
        <v>21</v>
      </c>
      <c r="C716" s="88" t="s">
        <v>18</v>
      </c>
      <c r="D716" s="89">
        <v>634.22</v>
      </c>
      <c r="E716" s="26"/>
      <c r="F716" s="37"/>
      <c r="G716" s="28"/>
    </row>
    <row r="717" spans="1:31" s="25" customFormat="1">
      <c r="A717" s="23" t="s">
        <v>348</v>
      </c>
      <c r="B717" s="38" t="s">
        <v>29</v>
      </c>
      <c r="C717" s="38"/>
      <c r="D717" s="38"/>
      <c r="E717" s="38"/>
      <c r="F717" s="38"/>
      <c r="G717" s="24">
        <f>ROUND(SUM(G718,G728,G735,G742,G748),2)</f>
        <v>0</v>
      </c>
    </row>
    <row r="718" spans="1:31">
      <c r="A718" s="34" t="s">
        <v>686</v>
      </c>
      <c r="B718" s="35" t="s">
        <v>30</v>
      </c>
      <c r="C718" s="31"/>
      <c r="D718" s="32"/>
      <c r="E718" s="47"/>
      <c r="F718" s="33"/>
      <c r="G718" s="36">
        <f>ROUND(SUM(G719:G727),2)</f>
        <v>0</v>
      </c>
    </row>
    <row r="719" spans="1:31" s="25" customFormat="1" ht="33.75">
      <c r="A719" s="129" t="s">
        <v>1450</v>
      </c>
      <c r="B719" s="87" t="s">
        <v>31</v>
      </c>
      <c r="C719" s="88" t="s">
        <v>26</v>
      </c>
      <c r="D719" s="89">
        <v>107.89</v>
      </c>
      <c r="E719" s="26"/>
      <c r="F719" s="27"/>
      <c r="G719" s="28"/>
    </row>
    <row r="720" spans="1:31" s="25" customFormat="1" ht="45">
      <c r="A720" s="129" t="s">
        <v>1451</v>
      </c>
      <c r="B720" s="87" t="s">
        <v>22</v>
      </c>
      <c r="C720" s="88" t="s">
        <v>17</v>
      </c>
      <c r="D720" s="89">
        <v>215.77</v>
      </c>
      <c r="E720" s="26"/>
      <c r="F720" s="27"/>
      <c r="G720" s="28"/>
    </row>
    <row r="721" spans="1:7" s="25" customFormat="1" ht="45">
      <c r="A721" s="129" t="s">
        <v>1452</v>
      </c>
      <c r="B721" s="87" t="s">
        <v>32</v>
      </c>
      <c r="C721" s="88" t="s">
        <v>17</v>
      </c>
      <c r="D721" s="89">
        <v>112.45</v>
      </c>
      <c r="E721" s="26"/>
      <c r="F721" s="27"/>
      <c r="G721" s="28"/>
    </row>
    <row r="722" spans="1:7" s="25" customFormat="1" ht="45">
      <c r="A722" s="129" t="s">
        <v>1453</v>
      </c>
      <c r="B722" s="87" t="s">
        <v>502</v>
      </c>
      <c r="C722" s="88" t="s">
        <v>17</v>
      </c>
      <c r="D722" s="89">
        <v>3.57</v>
      </c>
      <c r="E722" s="26"/>
      <c r="F722" s="27"/>
      <c r="G722" s="28"/>
    </row>
    <row r="723" spans="1:7" s="25" customFormat="1" ht="45">
      <c r="A723" s="129" t="s">
        <v>1454</v>
      </c>
      <c r="B723" s="87" t="s">
        <v>33</v>
      </c>
      <c r="C723" s="88" t="s">
        <v>17</v>
      </c>
      <c r="D723" s="89">
        <v>20.13</v>
      </c>
      <c r="E723" s="26"/>
      <c r="F723" s="27"/>
      <c r="G723" s="28"/>
    </row>
    <row r="724" spans="1:7" s="25" customFormat="1" ht="56.25">
      <c r="A724" s="129" t="s">
        <v>1455</v>
      </c>
      <c r="B724" s="87" t="s">
        <v>34</v>
      </c>
      <c r="C724" s="88" t="s">
        <v>17</v>
      </c>
      <c r="D724" s="89">
        <v>12.95</v>
      </c>
      <c r="E724" s="26"/>
      <c r="F724" s="27"/>
      <c r="G724" s="28"/>
    </row>
    <row r="725" spans="1:7" s="25" customFormat="1" ht="45">
      <c r="A725" s="129" t="s">
        <v>1456</v>
      </c>
      <c r="B725" s="87" t="s">
        <v>771</v>
      </c>
      <c r="C725" s="88" t="s">
        <v>17</v>
      </c>
      <c r="D725" s="89">
        <v>19.420000000000002</v>
      </c>
      <c r="E725" s="26"/>
      <c r="F725" s="27"/>
      <c r="G725" s="28"/>
    </row>
    <row r="726" spans="1:7" s="25" customFormat="1" ht="33.75">
      <c r="A726" s="129" t="s">
        <v>1457</v>
      </c>
      <c r="B726" s="87" t="s">
        <v>20</v>
      </c>
      <c r="C726" s="88" t="s">
        <v>17</v>
      </c>
      <c r="D726" s="89">
        <v>311.66000000000003</v>
      </c>
      <c r="E726" s="26"/>
      <c r="F726" s="27"/>
      <c r="G726" s="28"/>
    </row>
    <row r="727" spans="1:7" s="25" customFormat="1" ht="33.75">
      <c r="A727" s="129" t="s">
        <v>1458</v>
      </c>
      <c r="B727" s="87" t="s">
        <v>21</v>
      </c>
      <c r="C727" s="88" t="s">
        <v>18</v>
      </c>
      <c r="D727" s="89">
        <v>5921.54</v>
      </c>
      <c r="E727" s="26"/>
      <c r="F727" s="27"/>
      <c r="G727" s="28"/>
    </row>
    <row r="728" spans="1:7">
      <c r="A728" s="34" t="s">
        <v>687</v>
      </c>
      <c r="B728" s="35" t="s">
        <v>351</v>
      </c>
      <c r="C728" s="31"/>
      <c r="D728" s="32"/>
      <c r="E728" s="47"/>
      <c r="F728" s="33"/>
      <c r="G728" s="36">
        <f>ROUND(SUM(G729:G734),2)</f>
        <v>0</v>
      </c>
    </row>
    <row r="729" spans="1:7" s="25" customFormat="1" ht="33.75">
      <c r="A729" s="129" t="s">
        <v>1459</v>
      </c>
      <c r="B729" s="87" t="s">
        <v>145</v>
      </c>
      <c r="C729" s="88" t="s">
        <v>26</v>
      </c>
      <c r="D729" s="89">
        <v>107.89</v>
      </c>
      <c r="E729" s="26"/>
      <c r="F729" s="27"/>
      <c r="G729" s="28"/>
    </row>
    <row r="730" spans="1:7" s="25" customFormat="1" ht="33.75">
      <c r="A730" s="129" t="s">
        <v>1460</v>
      </c>
      <c r="B730" s="87" t="s">
        <v>37</v>
      </c>
      <c r="C730" s="88" t="s">
        <v>38</v>
      </c>
      <c r="D730" s="89">
        <v>3297.67</v>
      </c>
      <c r="E730" s="26"/>
      <c r="F730" s="27"/>
      <c r="G730" s="28"/>
    </row>
    <row r="731" spans="1:7" s="25" customFormat="1" ht="33.75">
      <c r="A731" s="129" t="s">
        <v>1461</v>
      </c>
      <c r="B731" s="87" t="s">
        <v>361</v>
      </c>
      <c r="C731" s="88" t="s">
        <v>26</v>
      </c>
      <c r="D731" s="89">
        <v>17.16</v>
      </c>
      <c r="E731" s="26"/>
      <c r="F731" s="37"/>
      <c r="G731" s="28"/>
    </row>
    <row r="732" spans="1:7" s="25" customFormat="1" ht="45">
      <c r="A732" s="129" t="s">
        <v>1462</v>
      </c>
      <c r="B732" s="87" t="s">
        <v>352</v>
      </c>
      <c r="C732" s="88" t="s">
        <v>17</v>
      </c>
      <c r="D732" s="89">
        <v>12.62</v>
      </c>
      <c r="E732" s="26"/>
      <c r="F732" s="40"/>
      <c r="G732" s="28"/>
    </row>
    <row r="733" spans="1:7" s="25" customFormat="1" ht="45">
      <c r="A733" s="129" t="s">
        <v>1463</v>
      </c>
      <c r="B733" s="87" t="s">
        <v>353</v>
      </c>
      <c r="C733" s="88" t="s">
        <v>17</v>
      </c>
      <c r="D733" s="89">
        <v>12.62</v>
      </c>
      <c r="E733" s="26"/>
      <c r="F733" s="27"/>
      <c r="G733" s="28"/>
    </row>
    <row r="734" spans="1:7" s="25" customFormat="1" ht="22.5">
      <c r="A734" s="129" t="s">
        <v>1464</v>
      </c>
      <c r="B734" s="87" t="s">
        <v>705</v>
      </c>
      <c r="C734" s="88" t="s">
        <v>26</v>
      </c>
      <c r="D734" s="89">
        <v>75.930000000000007</v>
      </c>
      <c r="E734" s="26"/>
      <c r="F734" s="27"/>
      <c r="G734" s="28"/>
    </row>
    <row r="735" spans="1:7">
      <c r="A735" s="34" t="s">
        <v>688</v>
      </c>
      <c r="B735" s="35" t="s">
        <v>128</v>
      </c>
      <c r="C735" s="31"/>
      <c r="D735" s="32"/>
      <c r="E735" s="47"/>
      <c r="F735" s="33"/>
      <c r="G735" s="36">
        <f>ROUND(SUM(G736:G741),2)</f>
        <v>0</v>
      </c>
    </row>
    <row r="736" spans="1:7" s="25" customFormat="1" ht="33.75">
      <c r="A736" s="129" t="s">
        <v>1465</v>
      </c>
      <c r="B736" s="87" t="s">
        <v>37</v>
      </c>
      <c r="C736" s="88" t="s">
        <v>38</v>
      </c>
      <c r="D736" s="89">
        <v>9525.9500000000007</v>
      </c>
      <c r="E736" s="26"/>
      <c r="F736" s="27"/>
      <c r="G736" s="28"/>
    </row>
    <row r="737" spans="1:7" s="25" customFormat="1" ht="45">
      <c r="A737" s="129" t="s">
        <v>1466</v>
      </c>
      <c r="B737" s="87" t="s">
        <v>356</v>
      </c>
      <c r="C737" s="88" t="s">
        <v>26</v>
      </c>
      <c r="D737" s="89">
        <v>523.54</v>
      </c>
      <c r="E737" s="26"/>
      <c r="F737" s="37"/>
      <c r="G737" s="28"/>
    </row>
    <row r="738" spans="1:7" s="25" customFormat="1" ht="33.75">
      <c r="A738" s="129" t="s">
        <v>1467</v>
      </c>
      <c r="B738" s="87" t="s">
        <v>706</v>
      </c>
      <c r="C738" s="88" t="s">
        <v>26</v>
      </c>
      <c r="D738" s="89">
        <v>124.9</v>
      </c>
      <c r="E738" s="26"/>
      <c r="F738" s="37"/>
      <c r="G738" s="28"/>
    </row>
    <row r="739" spans="1:7" s="25" customFormat="1" ht="45">
      <c r="A739" s="129" t="s">
        <v>1468</v>
      </c>
      <c r="B739" s="87" t="s">
        <v>359</v>
      </c>
      <c r="C739" s="88" t="s">
        <v>40</v>
      </c>
      <c r="D739" s="89">
        <v>78.41</v>
      </c>
      <c r="E739" s="26"/>
      <c r="F739" s="37"/>
      <c r="G739" s="28"/>
    </row>
    <row r="740" spans="1:7" s="25" customFormat="1" ht="56.25">
      <c r="A740" s="129" t="s">
        <v>1469</v>
      </c>
      <c r="B740" s="87" t="s">
        <v>354</v>
      </c>
      <c r="C740" s="88" t="s">
        <v>17</v>
      </c>
      <c r="D740" s="89">
        <v>48.65</v>
      </c>
      <c r="E740" s="26"/>
      <c r="F740" s="40"/>
      <c r="G740" s="28"/>
    </row>
    <row r="741" spans="1:7" s="25" customFormat="1" ht="56.25">
      <c r="A741" s="129" t="s">
        <v>1470</v>
      </c>
      <c r="B741" s="87" t="s">
        <v>355</v>
      </c>
      <c r="C741" s="88" t="s">
        <v>17</v>
      </c>
      <c r="D741" s="89">
        <v>48.65</v>
      </c>
      <c r="E741" s="26"/>
      <c r="F741" s="27"/>
      <c r="G741" s="28"/>
    </row>
    <row r="742" spans="1:7">
      <c r="A742" s="34" t="s">
        <v>689</v>
      </c>
      <c r="B742" s="35" t="s">
        <v>357</v>
      </c>
      <c r="C742" s="31"/>
      <c r="D742" s="32"/>
      <c r="E742" s="47"/>
      <c r="F742" s="33"/>
      <c r="G742" s="36">
        <f>ROUND(SUM(G743:G747),2)</f>
        <v>0</v>
      </c>
    </row>
    <row r="743" spans="1:7" s="25" customFormat="1" ht="33.75">
      <c r="A743" s="129" t="s">
        <v>1471</v>
      </c>
      <c r="B743" s="87" t="s">
        <v>37</v>
      </c>
      <c r="C743" s="88" t="s">
        <v>38</v>
      </c>
      <c r="D743" s="89">
        <v>1104.25</v>
      </c>
      <c r="E743" s="26"/>
      <c r="F743" s="27"/>
      <c r="G743" s="28"/>
    </row>
    <row r="744" spans="1:7" s="25" customFormat="1" ht="33.75">
      <c r="A744" s="129" t="s">
        <v>1472</v>
      </c>
      <c r="B744" s="87" t="s">
        <v>185</v>
      </c>
      <c r="C744" s="88" t="s">
        <v>26</v>
      </c>
      <c r="D744" s="89">
        <v>56.81</v>
      </c>
      <c r="E744" s="26"/>
      <c r="F744" s="37"/>
      <c r="G744" s="28"/>
    </row>
    <row r="745" spans="1:7" s="25" customFormat="1" ht="33.75">
      <c r="A745" s="129" t="s">
        <v>1473</v>
      </c>
      <c r="B745" s="87" t="s">
        <v>358</v>
      </c>
      <c r="C745" s="88" t="s">
        <v>26</v>
      </c>
      <c r="D745" s="89">
        <v>93.18</v>
      </c>
      <c r="E745" s="26"/>
      <c r="F745" s="37"/>
      <c r="G745" s="28"/>
    </row>
    <row r="746" spans="1:7" s="25" customFormat="1" ht="56.25">
      <c r="A746" s="129" t="s">
        <v>1474</v>
      </c>
      <c r="B746" s="87" t="s">
        <v>354</v>
      </c>
      <c r="C746" s="88" t="s">
        <v>17</v>
      </c>
      <c r="D746" s="89">
        <v>7.86</v>
      </c>
      <c r="E746" s="26"/>
      <c r="F746" s="40"/>
      <c r="G746" s="28"/>
    </row>
    <row r="747" spans="1:7" s="25" customFormat="1" ht="56.25">
      <c r="A747" s="129" t="s">
        <v>1475</v>
      </c>
      <c r="B747" s="87" t="s">
        <v>355</v>
      </c>
      <c r="C747" s="88" t="s">
        <v>17</v>
      </c>
      <c r="D747" s="89">
        <v>7.86</v>
      </c>
      <c r="E747" s="26"/>
      <c r="F747" s="27"/>
      <c r="G747" s="28"/>
    </row>
    <row r="748" spans="1:7" s="25" customFormat="1">
      <c r="A748" s="34" t="s">
        <v>703</v>
      </c>
      <c r="B748" s="35" t="s">
        <v>702</v>
      </c>
      <c r="C748" s="31"/>
      <c r="D748" s="32"/>
      <c r="E748" s="36"/>
      <c r="F748" s="33"/>
      <c r="G748" s="36">
        <f>ROUND(SUM(G749:G753),2)</f>
        <v>0</v>
      </c>
    </row>
    <row r="749" spans="1:7" s="25" customFormat="1" ht="33.75">
      <c r="A749" s="129" t="s">
        <v>1476</v>
      </c>
      <c r="B749" s="87" t="s">
        <v>169</v>
      </c>
      <c r="C749" s="88" t="s">
        <v>26</v>
      </c>
      <c r="D749" s="89">
        <v>1.59</v>
      </c>
      <c r="E749" s="26"/>
      <c r="F749" s="37"/>
      <c r="G749" s="28"/>
    </row>
    <row r="750" spans="1:7" s="25" customFormat="1" ht="33.75">
      <c r="A750" s="129" t="s">
        <v>1477</v>
      </c>
      <c r="B750" s="87" t="s">
        <v>184</v>
      </c>
      <c r="C750" s="88" t="s">
        <v>26</v>
      </c>
      <c r="D750" s="89">
        <v>24.67</v>
      </c>
      <c r="E750" s="26"/>
      <c r="F750" s="37"/>
      <c r="G750" s="28"/>
    </row>
    <row r="751" spans="1:7" s="25" customFormat="1" ht="33.75">
      <c r="A751" s="129" t="s">
        <v>1478</v>
      </c>
      <c r="B751" s="87" t="s">
        <v>704</v>
      </c>
      <c r="C751" s="88" t="s">
        <v>26</v>
      </c>
      <c r="D751" s="89">
        <v>3.46</v>
      </c>
      <c r="E751" s="26"/>
      <c r="F751" s="37"/>
      <c r="G751" s="28"/>
    </row>
    <row r="752" spans="1:7" s="25" customFormat="1" ht="33.75">
      <c r="A752" s="129" t="s">
        <v>1479</v>
      </c>
      <c r="B752" s="87" t="s">
        <v>37</v>
      </c>
      <c r="C752" s="88" t="s">
        <v>38</v>
      </c>
      <c r="D752" s="89">
        <v>599.92999999999995</v>
      </c>
      <c r="E752" s="26"/>
      <c r="F752" s="37"/>
      <c r="G752" s="28"/>
    </row>
    <row r="753" spans="1:7" s="25" customFormat="1" ht="45">
      <c r="A753" s="129" t="s">
        <v>1480</v>
      </c>
      <c r="B753" s="87" t="s">
        <v>183</v>
      </c>
      <c r="C753" s="88" t="s">
        <v>17</v>
      </c>
      <c r="D753" s="89">
        <v>3.8</v>
      </c>
      <c r="E753" s="26"/>
      <c r="F753" s="37"/>
      <c r="G753" s="28"/>
    </row>
    <row r="754" spans="1:7">
      <c r="A754" s="23" t="s">
        <v>241</v>
      </c>
      <c r="B754" s="44" t="s">
        <v>139</v>
      </c>
      <c r="C754" s="45"/>
      <c r="D754" s="46"/>
      <c r="E754" s="46"/>
      <c r="F754" s="46"/>
      <c r="G754" s="24">
        <f>ROUND(SUM(G755:G776),2)</f>
        <v>0</v>
      </c>
    </row>
    <row r="755" spans="1:7" s="25" customFormat="1" ht="45">
      <c r="A755" s="129" t="s">
        <v>1481</v>
      </c>
      <c r="B755" s="87" t="s">
        <v>22</v>
      </c>
      <c r="C755" s="88" t="s">
        <v>17</v>
      </c>
      <c r="D755" s="89">
        <v>44.6</v>
      </c>
      <c r="E755" s="26"/>
      <c r="F755" s="27"/>
      <c r="G755" s="28"/>
    </row>
    <row r="756" spans="1:7" s="25" customFormat="1" ht="45">
      <c r="A756" s="129" t="s">
        <v>1482</v>
      </c>
      <c r="B756" s="87" t="s">
        <v>133</v>
      </c>
      <c r="C756" s="88" t="s">
        <v>26</v>
      </c>
      <c r="D756" s="89">
        <v>14.18</v>
      </c>
      <c r="E756" s="26"/>
      <c r="F756" s="27"/>
      <c r="G756" s="28"/>
    </row>
    <row r="757" spans="1:7" s="25" customFormat="1" ht="56.25">
      <c r="A757" s="129" t="s">
        <v>1483</v>
      </c>
      <c r="B757" s="87" t="s">
        <v>34</v>
      </c>
      <c r="C757" s="88" t="s">
        <v>17</v>
      </c>
      <c r="D757" s="89">
        <v>5.67</v>
      </c>
      <c r="E757" s="26"/>
      <c r="F757" s="27"/>
      <c r="G757" s="28"/>
    </row>
    <row r="758" spans="1:7" s="30" customFormat="1" ht="67.5">
      <c r="A758" s="129" t="s">
        <v>1484</v>
      </c>
      <c r="B758" s="87" t="s">
        <v>35</v>
      </c>
      <c r="C758" s="88" t="s">
        <v>17</v>
      </c>
      <c r="D758" s="89">
        <v>6.7</v>
      </c>
      <c r="E758" s="26"/>
      <c r="F758" s="27"/>
      <c r="G758" s="28"/>
    </row>
    <row r="759" spans="1:7" s="25" customFormat="1" ht="33.75">
      <c r="A759" s="129" t="s">
        <v>1485</v>
      </c>
      <c r="B759" s="87" t="s">
        <v>145</v>
      </c>
      <c r="C759" s="88" t="s">
        <v>26</v>
      </c>
      <c r="D759" s="89">
        <v>49.59</v>
      </c>
      <c r="E759" s="26"/>
      <c r="F759" s="27"/>
      <c r="G759" s="28"/>
    </row>
    <row r="760" spans="1:7" s="25" customFormat="1" ht="33.75">
      <c r="A760" s="129" t="s">
        <v>1486</v>
      </c>
      <c r="B760" s="87" t="s">
        <v>167</v>
      </c>
      <c r="C760" s="88" t="s">
        <v>26</v>
      </c>
      <c r="D760" s="89">
        <v>41.84</v>
      </c>
      <c r="E760" s="26"/>
      <c r="F760" s="27"/>
      <c r="G760" s="28"/>
    </row>
    <row r="761" spans="1:7" s="30" customFormat="1" ht="22.5">
      <c r="A761" s="129" t="s">
        <v>1487</v>
      </c>
      <c r="B761" s="87" t="s">
        <v>177</v>
      </c>
      <c r="C761" s="88" t="s">
        <v>17</v>
      </c>
      <c r="D761" s="89">
        <v>3.28</v>
      </c>
      <c r="E761" s="26"/>
      <c r="F761" s="27"/>
      <c r="G761" s="28"/>
    </row>
    <row r="762" spans="1:7" s="25" customFormat="1" ht="33.75">
      <c r="A762" s="129" t="s">
        <v>1488</v>
      </c>
      <c r="B762" s="87" t="s">
        <v>147</v>
      </c>
      <c r="C762" s="88" t="s">
        <v>40</v>
      </c>
      <c r="D762" s="89">
        <v>28.22</v>
      </c>
      <c r="E762" s="26"/>
      <c r="F762" s="27"/>
      <c r="G762" s="28"/>
    </row>
    <row r="763" spans="1:7" s="25" customFormat="1" ht="33.75">
      <c r="A763" s="129" t="s">
        <v>1489</v>
      </c>
      <c r="B763" s="87" t="s">
        <v>37</v>
      </c>
      <c r="C763" s="88" t="s">
        <v>38</v>
      </c>
      <c r="D763" s="89">
        <v>427.56</v>
      </c>
      <c r="E763" s="26"/>
      <c r="F763" s="27"/>
      <c r="G763" s="28"/>
    </row>
    <row r="764" spans="1:7" s="25" customFormat="1" ht="33.75">
      <c r="A764" s="129" t="s">
        <v>1490</v>
      </c>
      <c r="B764" s="87" t="s">
        <v>246</v>
      </c>
      <c r="C764" s="88" t="s">
        <v>26</v>
      </c>
      <c r="D764" s="89">
        <v>100.54</v>
      </c>
      <c r="E764" s="26"/>
      <c r="F764" s="37"/>
      <c r="G764" s="28"/>
    </row>
    <row r="765" spans="1:7" s="25" customFormat="1" ht="90">
      <c r="A765" s="129" t="s">
        <v>1491</v>
      </c>
      <c r="B765" s="87" t="s">
        <v>531</v>
      </c>
      <c r="C765" s="88" t="s">
        <v>26</v>
      </c>
      <c r="D765" s="89">
        <v>11.28</v>
      </c>
      <c r="E765" s="26"/>
      <c r="F765" s="37"/>
      <c r="G765" s="28"/>
    </row>
    <row r="766" spans="1:7" s="25" customFormat="1" ht="45">
      <c r="A766" s="129" t="s">
        <v>1492</v>
      </c>
      <c r="B766" s="87" t="s">
        <v>148</v>
      </c>
      <c r="C766" s="88" t="s">
        <v>26</v>
      </c>
      <c r="D766" s="89">
        <v>205.17</v>
      </c>
      <c r="E766" s="26"/>
      <c r="F766" s="27"/>
      <c r="G766" s="28"/>
    </row>
    <row r="767" spans="1:7" s="25" customFormat="1" ht="33.75">
      <c r="A767" s="129" t="s">
        <v>1493</v>
      </c>
      <c r="B767" s="87" t="s">
        <v>521</v>
      </c>
      <c r="C767" s="88" t="s">
        <v>26</v>
      </c>
      <c r="D767" s="89">
        <v>17.690000000000001</v>
      </c>
      <c r="E767" s="26"/>
      <c r="F767" s="27"/>
      <c r="G767" s="28"/>
    </row>
    <row r="768" spans="1:7" s="25" customFormat="1" ht="33.75">
      <c r="A768" s="129" t="s">
        <v>1494</v>
      </c>
      <c r="B768" s="87" t="s">
        <v>780</v>
      </c>
      <c r="C768" s="88" t="s">
        <v>17</v>
      </c>
      <c r="D768" s="89">
        <v>27.27</v>
      </c>
      <c r="E768" s="26"/>
      <c r="F768" s="27"/>
      <c r="G768" s="28"/>
    </row>
    <row r="769" spans="1:7" s="25" customFormat="1" ht="56.25">
      <c r="A769" s="129" t="s">
        <v>1495</v>
      </c>
      <c r="B769" s="87" t="s">
        <v>781</v>
      </c>
      <c r="C769" s="88" t="s">
        <v>17</v>
      </c>
      <c r="D769" s="89">
        <v>8.5299999999999994</v>
      </c>
      <c r="E769" s="26"/>
      <c r="F769" s="27"/>
      <c r="G769" s="28"/>
    </row>
    <row r="770" spans="1:7" s="25" customFormat="1" ht="56.25">
      <c r="A770" s="129" t="s">
        <v>1496</v>
      </c>
      <c r="B770" s="87" t="s">
        <v>782</v>
      </c>
      <c r="C770" s="88" t="s">
        <v>17</v>
      </c>
      <c r="D770" s="89">
        <v>12.79</v>
      </c>
      <c r="E770" s="26"/>
      <c r="F770" s="27"/>
      <c r="G770" s="28"/>
    </row>
    <row r="771" spans="1:7" s="25" customFormat="1" ht="56.25">
      <c r="A771" s="129" t="s">
        <v>1497</v>
      </c>
      <c r="B771" s="87" t="s">
        <v>707</v>
      </c>
      <c r="C771" s="88" t="s">
        <v>26</v>
      </c>
      <c r="D771" s="89">
        <v>10.36</v>
      </c>
      <c r="E771" s="26"/>
      <c r="F771" s="40"/>
      <c r="G771" s="28"/>
    </row>
    <row r="772" spans="1:7" s="25" customFormat="1" ht="45">
      <c r="A772" s="129" t="s">
        <v>1498</v>
      </c>
      <c r="B772" s="87" t="s">
        <v>708</v>
      </c>
      <c r="C772" s="88" t="s">
        <v>26</v>
      </c>
      <c r="D772" s="89">
        <v>3.4</v>
      </c>
      <c r="E772" s="26"/>
      <c r="F772" s="27"/>
      <c r="G772" s="28"/>
    </row>
    <row r="773" spans="1:7" s="25" customFormat="1" ht="22.5">
      <c r="A773" s="129" t="s">
        <v>1499</v>
      </c>
      <c r="B773" s="87" t="s">
        <v>779</v>
      </c>
      <c r="C773" s="88" t="s">
        <v>26</v>
      </c>
      <c r="D773" s="89">
        <v>106.62</v>
      </c>
      <c r="E773" s="26"/>
      <c r="F773" s="27"/>
      <c r="G773" s="28"/>
    </row>
    <row r="774" spans="1:7" s="25" customFormat="1" ht="90">
      <c r="A774" s="129" t="s">
        <v>1500</v>
      </c>
      <c r="B774" s="87" t="s">
        <v>245</v>
      </c>
      <c r="C774" s="88" t="s">
        <v>40</v>
      </c>
      <c r="D774" s="89">
        <v>123.97</v>
      </c>
      <c r="E774" s="26"/>
      <c r="F774" s="27"/>
      <c r="G774" s="28"/>
    </row>
    <row r="775" spans="1:7" s="25" customFormat="1" ht="33.75">
      <c r="A775" s="129" t="s">
        <v>1501</v>
      </c>
      <c r="B775" s="87" t="s">
        <v>20</v>
      </c>
      <c r="C775" s="88" t="s">
        <v>17</v>
      </c>
      <c r="D775" s="89">
        <v>44.6</v>
      </c>
      <c r="E775" s="26"/>
      <c r="F775" s="27"/>
      <c r="G775" s="28"/>
    </row>
    <row r="776" spans="1:7" s="25" customFormat="1" ht="33.75">
      <c r="A776" s="129" t="s">
        <v>1502</v>
      </c>
      <c r="B776" s="87" t="s">
        <v>21</v>
      </c>
      <c r="C776" s="88" t="s">
        <v>18</v>
      </c>
      <c r="D776" s="89">
        <v>847.4</v>
      </c>
      <c r="E776" s="26"/>
      <c r="F776" s="27"/>
      <c r="G776" s="28"/>
    </row>
    <row r="777" spans="1:7" s="25" customFormat="1">
      <c r="A777" s="23" t="s">
        <v>617</v>
      </c>
      <c r="B777" s="44" t="s">
        <v>530</v>
      </c>
      <c r="C777" s="45"/>
      <c r="D777" s="46"/>
      <c r="E777" s="46"/>
      <c r="F777" s="46"/>
      <c r="G777" s="24">
        <f>ROUND(SUM(G778:G780),2)</f>
        <v>0</v>
      </c>
    </row>
    <row r="778" spans="1:7" s="25" customFormat="1" ht="45">
      <c r="A778" s="129" t="s">
        <v>1503</v>
      </c>
      <c r="B778" s="87" t="s">
        <v>529</v>
      </c>
      <c r="C778" s="88" t="s">
        <v>17</v>
      </c>
      <c r="D778" s="89">
        <v>1.2</v>
      </c>
      <c r="E778" s="26"/>
      <c r="F778" s="58"/>
      <c r="G778" s="48"/>
    </row>
    <row r="779" spans="1:7" s="25" customFormat="1" ht="45">
      <c r="A779" s="129" t="s">
        <v>1504</v>
      </c>
      <c r="B779" s="87" t="s">
        <v>528</v>
      </c>
      <c r="C779" s="88" t="s">
        <v>40</v>
      </c>
      <c r="D779" s="89">
        <v>21.76</v>
      </c>
      <c r="E779" s="26"/>
      <c r="F779" s="27"/>
      <c r="G779" s="48"/>
    </row>
    <row r="780" spans="1:7" s="25" customFormat="1" ht="101.25">
      <c r="A780" s="129" t="s">
        <v>1505</v>
      </c>
      <c r="B780" s="87" t="s">
        <v>527</v>
      </c>
      <c r="C780" s="88" t="s">
        <v>26</v>
      </c>
      <c r="D780" s="89">
        <v>19.95</v>
      </c>
      <c r="E780" s="26"/>
      <c r="F780" s="58"/>
      <c r="G780" s="48"/>
    </row>
    <row r="781" spans="1:7">
      <c r="A781" s="23" t="s">
        <v>618</v>
      </c>
      <c r="B781" s="44" t="s">
        <v>129</v>
      </c>
      <c r="C781" s="45"/>
      <c r="D781" s="46"/>
      <c r="E781" s="46"/>
      <c r="F781" s="46"/>
      <c r="G781" s="24">
        <f>ROUND(SUM(G782,G798,G803,G807),2)</f>
        <v>0</v>
      </c>
    </row>
    <row r="782" spans="1:7">
      <c r="A782" s="34" t="s">
        <v>712</v>
      </c>
      <c r="B782" s="35" t="s">
        <v>131</v>
      </c>
      <c r="C782" s="31"/>
      <c r="D782" s="32"/>
      <c r="E782" s="47"/>
      <c r="F782" s="33"/>
      <c r="G782" s="36">
        <f>ROUND(SUM(G783:G797),2)</f>
        <v>0</v>
      </c>
    </row>
    <row r="783" spans="1:7" s="25" customFormat="1" ht="33.75">
      <c r="A783" s="129" t="s">
        <v>1506</v>
      </c>
      <c r="B783" s="87" t="s">
        <v>31</v>
      </c>
      <c r="C783" s="88" t="s">
        <v>26</v>
      </c>
      <c r="D783" s="89">
        <v>83.09</v>
      </c>
      <c r="E783" s="26"/>
      <c r="F783" s="27"/>
      <c r="G783" s="28"/>
    </row>
    <row r="784" spans="1:7" s="25" customFormat="1" ht="45">
      <c r="A784" s="129" t="s">
        <v>1507</v>
      </c>
      <c r="B784" s="87" t="s">
        <v>132</v>
      </c>
      <c r="C784" s="88" t="s">
        <v>17</v>
      </c>
      <c r="D784" s="89">
        <v>4.99</v>
      </c>
      <c r="E784" s="26"/>
      <c r="F784" s="27"/>
      <c r="G784" s="28"/>
    </row>
    <row r="785" spans="1:7" s="25" customFormat="1" ht="45">
      <c r="A785" s="129" t="s">
        <v>1508</v>
      </c>
      <c r="B785" s="87" t="s">
        <v>133</v>
      </c>
      <c r="C785" s="88" t="s">
        <v>26</v>
      </c>
      <c r="D785" s="89">
        <v>13.48</v>
      </c>
      <c r="E785" s="26"/>
      <c r="F785" s="27"/>
      <c r="G785" s="28"/>
    </row>
    <row r="786" spans="1:7" s="25" customFormat="1" ht="45">
      <c r="A786" s="129" t="s">
        <v>1509</v>
      </c>
      <c r="B786" s="87" t="s">
        <v>253</v>
      </c>
      <c r="C786" s="88" t="s">
        <v>26</v>
      </c>
      <c r="D786" s="89">
        <v>44.68</v>
      </c>
      <c r="E786" s="26"/>
      <c r="F786" s="27"/>
      <c r="G786" s="28"/>
    </row>
    <row r="787" spans="1:7" s="25" customFormat="1" ht="45">
      <c r="A787" s="129" t="s">
        <v>1510</v>
      </c>
      <c r="B787" s="87" t="s">
        <v>33</v>
      </c>
      <c r="C787" s="88" t="s">
        <v>17</v>
      </c>
      <c r="D787" s="89">
        <v>2</v>
      </c>
      <c r="E787" s="26"/>
      <c r="F787" s="27"/>
      <c r="G787" s="28"/>
    </row>
    <row r="788" spans="1:7" s="25" customFormat="1" ht="56.25">
      <c r="A788" s="129" t="s">
        <v>1511</v>
      </c>
      <c r="B788" s="87" t="s">
        <v>34</v>
      </c>
      <c r="C788" s="88" t="s">
        <v>17</v>
      </c>
      <c r="D788" s="89">
        <v>2.99</v>
      </c>
      <c r="E788" s="26"/>
      <c r="F788" s="27"/>
      <c r="G788" s="28"/>
    </row>
    <row r="789" spans="1:7" s="25" customFormat="1" ht="56.25">
      <c r="A789" s="129" t="s">
        <v>1512</v>
      </c>
      <c r="B789" s="87" t="s">
        <v>254</v>
      </c>
      <c r="C789" s="88" t="s">
        <v>26</v>
      </c>
      <c r="D789" s="89">
        <v>7.47</v>
      </c>
      <c r="E789" s="26"/>
      <c r="F789" s="27"/>
      <c r="G789" s="28"/>
    </row>
    <row r="790" spans="1:7" s="25" customFormat="1" ht="33.75">
      <c r="A790" s="129" t="s">
        <v>1513</v>
      </c>
      <c r="B790" s="87" t="s">
        <v>130</v>
      </c>
      <c r="C790" s="88" t="s">
        <v>26</v>
      </c>
      <c r="D790" s="89">
        <v>7.47</v>
      </c>
      <c r="E790" s="26"/>
      <c r="F790" s="27"/>
      <c r="G790" s="28"/>
    </row>
    <row r="791" spans="1:7" s="25" customFormat="1" ht="45">
      <c r="A791" s="129" t="s">
        <v>1514</v>
      </c>
      <c r="B791" s="87" t="s">
        <v>257</v>
      </c>
      <c r="C791" s="88" t="s">
        <v>17</v>
      </c>
      <c r="D791" s="89">
        <v>12.77</v>
      </c>
      <c r="E791" s="26"/>
      <c r="F791" s="27"/>
      <c r="G791" s="28"/>
    </row>
    <row r="792" spans="1:7" s="25" customFormat="1" ht="45">
      <c r="A792" s="129" t="s">
        <v>1515</v>
      </c>
      <c r="B792" s="87" t="s">
        <v>258</v>
      </c>
      <c r="C792" s="88" t="s">
        <v>26</v>
      </c>
      <c r="D792" s="89">
        <v>63.83</v>
      </c>
      <c r="E792" s="26"/>
      <c r="F792" s="27"/>
      <c r="G792" s="28"/>
    </row>
    <row r="793" spans="1:7" s="25" customFormat="1" ht="56.25">
      <c r="A793" s="129" t="s">
        <v>1516</v>
      </c>
      <c r="B793" s="87" t="s">
        <v>259</v>
      </c>
      <c r="C793" s="88" t="s">
        <v>26</v>
      </c>
      <c r="D793" s="89">
        <v>0.39</v>
      </c>
      <c r="E793" s="26"/>
      <c r="F793" s="27"/>
      <c r="G793" s="28"/>
    </row>
    <row r="794" spans="1:7" s="25" customFormat="1" ht="22.5">
      <c r="A794" s="129" t="s">
        <v>1517</v>
      </c>
      <c r="B794" s="87" t="s">
        <v>134</v>
      </c>
      <c r="C794" s="88" t="s">
        <v>40</v>
      </c>
      <c r="D794" s="89">
        <v>3.46</v>
      </c>
      <c r="E794" s="26"/>
      <c r="F794" s="27"/>
      <c r="G794" s="28"/>
    </row>
    <row r="795" spans="1:7" s="25" customFormat="1" ht="45">
      <c r="A795" s="129" t="s">
        <v>1518</v>
      </c>
      <c r="B795" s="87" t="s">
        <v>135</v>
      </c>
      <c r="C795" s="88" t="s">
        <v>40</v>
      </c>
      <c r="D795" s="89">
        <v>3.46</v>
      </c>
      <c r="E795" s="26"/>
      <c r="F795" s="27"/>
      <c r="G795" s="28"/>
    </row>
    <row r="796" spans="1:7" s="25" customFormat="1" ht="33.75">
      <c r="A796" s="129" t="s">
        <v>1519</v>
      </c>
      <c r="B796" s="87" t="s">
        <v>20</v>
      </c>
      <c r="C796" s="88" t="s">
        <v>17</v>
      </c>
      <c r="D796" s="89">
        <v>2.99</v>
      </c>
      <c r="E796" s="26"/>
      <c r="F796" s="27"/>
      <c r="G796" s="28"/>
    </row>
    <row r="797" spans="1:7" s="25" customFormat="1" ht="33.75">
      <c r="A797" s="129" t="s">
        <v>1520</v>
      </c>
      <c r="B797" s="87" t="s">
        <v>21</v>
      </c>
      <c r="C797" s="88" t="s">
        <v>18</v>
      </c>
      <c r="D797" s="89">
        <v>56.81</v>
      </c>
      <c r="E797" s="26"/>
      <c r="F797" s="27"/>
      <c r="G797" s="28"/>
    </row>
    <row r="798" spans="1:7">
      <c r="A798" s="34" t="s">
        <v>713</v>
      </c>
      <c r="B798" s="35" t="s">
        <v>360</v>
      </c>
      <c r="C798" s="31"/>
      <c r="D798" s="32"/>
      <c r="E798" s="47"/>
      <c r="F798" s="33"/>
      <c r="G798" s="36">
        <f>ROUND(SUM(G799:G802),2)</f>
        <v>0</v>
      </c>
    </row>
    <row r="799" spans="1:7" s="25" customFormat="1" ht="33.75">
      <c r="A799" s="129" t="s">
        <v>1521</v>
      </c>
      <c r="B799" s="87" t="s">
        <v>252</v>
      </c>
      <c r="C799" s="88" t="s">
        <v>40</v>
      </c>
      <c r="D799" s="89">
        <v>45.09</v>
      </c>
      <c r="E799" s="26"/>
      <c r="F799" s="27"/>
      <c r="G799" s="28"/>
    </row>
    <row r="800" spans="1:7" s="25" customFormat="1" ht="45">
      <c r="A800" s="129" t="s">
        <v>1522</v>
      </c>
      <c r="B800" s="87" t="s">
        <v>514</v>
      </c>
      <c r="C800" s="88" t="s">
        <v>40</v>
      </c>
      <c r="D800" s="89">
        <v>0.54</v>
      </c>
      <c r="E800" s="26"/>
      <c r="F800" s="27"/>
      <c r="G800" s="28"/>
    </row>
    <row r="801" spans="1:7" s="25" customFormat="1" ht="45">
      <c r="A801" s="129" t="s">
        <v>1523</v>
      </c>
      <c r="B801" s="87" t="s">
        <v>260</v>
      </c>
      <c r="C801" s="88" t="s">
        <v>26</v>
      </c>
      <c r="D801" s="89">
        <v>205.17</v>
      </c>
      <c r="E801" s="26"/>
      <c r="F801" s="27"/>
      <c r="G801" s="28"/>
    </row>
    <row r="802" spans="1:7" s="25" customFormat="1" ht="45">
      <c r="A802" s="129" t="s">
        <v>1524</v>
      </c>
      <c r="B802" s="87" t="s">
        <v>517</v>
      </c>
      <c r="C802" s="88" t="s">
        <v>26</v>
      </c>
      <c r="D802" s="89">
        <v>17.690000000000001</v>
      </c>
      <c r="E802" s="26"/>
      <c r="F802" s="27"/>
      <c r="G802" s="28"/>
    </row>
    <row r="803" spans="1:7" s="25" customFormat="1">
      <c r="A803" s="34" t="s">
        <v>714</v>
      </c>
      <c r="B803" s="35" t="s">
        <v>524</v>
      </c>
      <c r="C803" s="31"/>
      <c r="D803" s="32"/>
      <c r="E803" s="36"/>
      <c r="F803" s="33"/>
      <c r="G803" s="36">
        <f>ROUND(SUM(G804:G806),2)</f>
        <v>0</v>
      </c>
    </row>
    <row r="804" spans="1:7" s="25" customFormat="1" ht="33.75">
      <c r="A804" s="129" t="s">
        <v>1525</v>
      </c>
      <c r="B804" s="87" t="s">
        <v>523</v>
      </c>
      <c r="C804" s="88" t="s">
        <v>26</v>
      </c>
      <c r="D804" s="89">
        <v>10.36</v>
      </c>
      <c r="E804" s="26"/>
      <c r="F804" s="37"/>
      <c r="G804" s="28"/>
    </row>
    <row r="805" spans="1:7" s="25" customFormat="1" ht="33.75">
      <c r="A805" s="129" t="s">
        <v>1526</v>
      </c>
      <c r="B805" s="87" t="s">
        <v>776</v>
      </c>
      <c r="C805" s="88" t="s">
        <v>26</v>
      </c>
      <c r="D805" s="89">
        <v>10.36</v>
      </c>
      <c r="E805" s="26"/>
      <c r="F805" s="27"/>
      <c r="G805" s="28"/>
    </row>
    <row r="806" spans="1:7" s="25" customFormat="1" ht="56.25">
      <c r="A806" s="129" t="s">
        <v>1527</v>
      </c>
      <c r="B806" s="87" t="s">
        <v>522</v>
      </c>
      <c r="C806" s="88" t="s">
        <v>26</v>
      </c>
      <c r="D806" s="89">
        <v>3.4</v>
      </c>
      <c r="E806" s="26"/>
      <c r="F806" s="27"/>
      <c r="G806" s="28"/>
    </row>
    <row r="807" spans="1:7" s="25" customFormat="1">
      <c r="A807" s="34" t="s">
        <v>715</v>
      </c>
      <c r="B807" s="35" t="s">
        <v>513</v>
      </c>
      <c r="C807" s="31"/>
      <c r="D807" s="32"/>
      <c r="E807" s="36"/>
      <c r="F807" s="33"/>
      <c r="G807" s="36">
        <f>ROUND(SUM(G808),2)</f>
        <v>0</v>
      </c>
    </row>
    <row r="808" spans="1:7" s="25" customFormat="1" ht="45">
      <c r="A808" s="129" t="s">
        <v>1528</v>
      </c>
      <c r="B808" s="87" t="s">
        <v>512</v>
      </c>
      <c r="C808" s="88" t="s">
        <v>26</v>
      </c>
      <c r="D808" s="89">
        <v>14.18</v>
      </c>
      <c r="E808" s="26"/>
      <c r="F808" s="27"/>
      <c r="G808" s="28"/>
    </row>
    <row r="809" spans="1:7">
      <c r="A809" s="23" t="s">
        <v>619</v>
      </c>
      <c r="B809" s="44" t="s">
        <v>709</v>
      </c>
      <c r="C809" s="45"/>
      <c r="D809" s="46"/>
      <c r="E809" s="46"/>
      <c r="F809" s="46"/>
      <c r="G809" s="24">
        <f>ROUND(SUM(G810:G816),2)</f>
        <v>0</v>
      </c>
    </row>
    <row r="810" spans="1:7" s="25" customFormat="1" ht="45">
      <c r="A810" s="129" t="s">
        <v>1529</v>
      </c>
      <c r="B810" s="87" t="s">
        <v>22</v>
      </c>
      <c r="C810" s="88" t="s">
        <v>17</v>
      </c>
      <c r="D810" s="89">
        <v>1.89</v>
      </c>
      <c r="E810" s="26"/>
      <c r="F810" s="27"/>
      <c r="G810" s="28"/>
    </row>
    <row r="811" spans="1:7" s="25" customFormat="1" ht="33.75">
      <c r="A811" s="129" t="s">
        <v>1530</v>
      </c>
      <c r="B811" s="87" t="s">
        <v>36</v>
      </c>
      <c r="C811" s="88" t="s">
        <v>26</v>
      </c>
      <c r="D811" s="89">
        <v>1.51</v>
      </c>
      <c r="E811" s="26"/>
      <c r="F811" s="27"/>
      <c r="G811" s="28"/>
    </row>
    <row r="812" spans="1:7" s="25" customFormat="1" ht="33.75">
      <c r="A812" s="129" t="s">
        <v>1531</v>
      </c>
      <c r="B812" s="87" t="s">
        <v>170</v>
      </c>
      <c r="C812" s="88" t="s">
        <v>26</v>
      </c>
      <c r="D812" s="89">
        <v>4.1500000000000004</v>
      </c>
      <c r="E812" s="26"/>
      <c r="F812" s="27"/>
      <c r="G812" s="28"/>
    </row>
    <row r="813" spans="1:7" s="25" customFormat="1" ht="45">
      <c r="A813" s="129" t="s">
        <v>1532</v>
      </c>
      <c r="B813" s="87" t="s">
        <v>710</v>
      </c>
      <c r="C813" s="88" t="s">
        <v>26</v>
      </c>
      <c r="D813" s="89">
        <v>3.5</v>
      </c>
      <c r="E813" s="26"/>
      <c r="F813" s="27"/>
      <c r="G813" s="28"/>
    </row>
    <row r="814" spans="1:7" s="25" customFormat="1" ht="33.75">
      <c r="A814" s="129" t="s">
        <v>1533</v>
      </c>
      <c r="B814" s="87" t="s">
        <v>37</v>
      </c>
      <c r="C814" s="88" t="s">
        <v>38</v>
      </c>
      <c r="D814" s="89">
        <v>122.86</v>
      </c>
      <c r="E814" s="26"/>
      <c r="F814" s="27"/>
      <c r="G814" s="28"/>
    </row>
    <row r="815" spans="1:7" s="25" customFormat="1" ht="45">
      <c r="A815" s="129" t="s">
        <v>1534</v>
      </c>
      <c r="B815" s="87" t="s">
        <v>785</v>
      </c>
      <c r="C815" s="88" t="s">
        <v>17</v>
      </c>
      <c r="D815" s="89">
        <v>1.23</v>
      </c>
      <c r="E815" s="26"/>
      <c r="F815" s="27"/>
      <c r="G815" s="28"/>
    </row>
    <row r="816" spans="1:7" s="25" customFormat="1" ht="33.75">
      <c r="A816" s="129" t="s">
        <v>1535</v>
      </c>
      <c r="B816" s="87" t="s">
        <v>784</v>
      </c>
      <c r="C816" s="88" t="s">
        <v>17</v>
      </c>
      <c r="D816" s="89">
        <v>1.03</v>
      </c>
      <c r="E816" s="26"/>
      <c r="F816" s="27"/>
      <c r="G816" s="28"/>
    </row>
    <row r="817" spans="1:7" s="25" customFormat="1">
      <c r="A817" s="23" t="s">
        <v>621</v>
      </c>
      <c r="B817" s="38" t="s">
        <v>127</v>
      </c>
      <c r="C817" s="38"/>
      <c r="D817" s="38"/>
      <c r="E817" s="38"/>
      <c r="F817" s="38"/>
      <c r="G817" s="24">
        <f>ROUND(SUM(G818:G851),2)</f>
        <v>0</v>
      </c>
    </row>
    <row r="818" spans="1:7" s="25" customFormat="1" ht="45">
      <c r="A818" s="129" t="s">
        <v>1536</v>
      </c>
      <c r="B818" s="87" t="s">
        <v>277</v>
      </c>
      <c r="C818" s="88" t="s">
        <v>17</v>
      </c>
      <c r="D818" s="89">
        <v>10.81</v>
      </c>
      <c r="E818" s="26"/>
      <c r="F818" s="40"/>
      <c r="G818" s="28"/>
    </row>
    <row r="819" spans="1:7" s="25" customFormat="1" ht="33.75">
      <c r="A819" s="129" t="s">
        <v>1537</v>
      </c>
      <c r="B819" s="87" t="s">
        <v>276</v>
      </c>
      <c r="C819" s="88" t="s">
        <v>26</v>
      </c>
      <c r="D819" s="89">
        <v>11.2</v>
      </c>
      <c r="E819" s="26"/>
      <c r="F819" s="40"/>
      <c r="G819" s="28"/>
    </row>
    <row r="820" spans="1:7" s="25" customFormat="1" ht="22.5">
      <c r="A820" s="129" t="s">
        <v>1538</v>
      </c>
      <c r="B820" s="87" t="s">
        <v>123</v>
      </c>
      <c r="C820" s="88" t="s">
        <v>17</v>
      </c>
      <c r="D820" s="89">
        <v>10.81</v>
      </c>
      <c r="E820" s="26"/>
      <c r="F820" s="40"/>
      <c r="G820" s="28"/>
    </row>
    <row r="821" spans="1:7" s="25" customFormat="1" ht="67.5">
      <c r="A821" s="129" t="s">
        <v>1539</v>
      </c>
      <c r="B821" s="87" t="s">
        <v>293</v>
      </c>
      <c r="C821" s="88" t="s">
        <v>38</v>
      </c>
      <c r="D821" s="89">
        <v>8005.74</v>
      </c>
      <c r="E821" s="26"/>
      <c r="F821" s="27"/>
      <c r="G821" s="28"/>
    </row>
    <row r="822" spans="1:7" s="25" customFormat="1" ht="33.75">
      <c r="A822" s="129" t="s">
        <v>1540</v>
      </c>
      <c r="B822" s="87" t="s">
        <v>319</v>
      </c>
      <c r="C822" s="88" t="s">
        <v>44</v>
      </c>
      <c r="D822" s="89">
        <v>2</v>
      </c>
      <c r="E822" s="26"/>
      <c r="F822" s="27"/>
      <c r="G822" s="28"/>
    </row>
    <row r="823" spans="1:7" s="25" customFormat="1" ht="22.5">
      <c r="A823" s="129" t="s">
        <v>1541</v>
      </c>
      <c r="B823" s="87" t="s">
        <v>318</v>
      </c>
      <c r="C823" s="88" t="s">
        <v>44</v>
      </c>
      <c r="D823" s="89">
        <v>1</v>
      </c>
      <c r="E823" s="26"/>
      <c r="F823" s="27"/>
      <c r="G823" s="28"/>
    </row>
    <row r="824" spans="1:7" s="25" customFormat="1" ht="123.75">
      <c r="A824" s="129" t="s">
        <v>1542</v>
      </c>
      <c r="B824" s="87" t="s">
        <v>317</v>
      </c>
      <c r="C824" s="88" t="s">
        <v>38</v>
      </c>
      <c r="D824" s="89">
        <v>1207.01</v>
      </c>
      <c r="E824" s="26"/>
      <c r="F824" s="27"/>
      <c r="G824" s="28"/>
    </row>
    <row r="825" spans="1:7" s="25" customFormat="1" ht="33.75">
      <c r="A825" s="129" t="s">
        <v>1543</v>
      </c>
      <c r="B825" s="87" t="s">
        <v>316</v>
      </c>
      <c r="C825" s="88" t="s">
        <v>44</v>
      </c>
      <c r="D825" s="89">
        <v>6</v>
      </c>
      <c r="E825" s="26"/>
      <c r="F825" s="27"/>
      <c r="G825" s="28"/>
    </row>
    <row r="826" spans="1:7" s="25" customFormat="1" ht="22.5">
      <c r="A826" s="129" t="s">
        <v>1544</v>
      </c>
      <c r="B826" s="87" t="s">
        <v>315</v>
      </c>
      <c r="C826" s="88" t="s">
        <v>44</v>
      </c>
      <c r="D826" s="89">
        <v>6</v>
      </c>
      <c r="E826" s="26"/>
      <c r="F826" s="27"/>
      <c r="G826" s="28"/>
    </row>
    <row r="827" spans="1:7" s="25" customFormat="1" ht="78.75">
      <c r="A827" s="129" t="s">
        <v>1545</v>
      </c>
      <c r="B827" s="87" t="s">
        <v>314</v>
      </c>
      <c r="C827" s="88" t="s">
        <v>38</v>
      </c>
      <c r="D827" s="89">
        <v>138.33000000000001</v>
      </c>
      <c r="E827" s="26"/>
      <c r="F827" s="27"/>
      <c r="G827" s="28"/>
    </row>
    <row r="828" spans="1:7" s="25" customFormat="1" ht="22.5">
      <c r="A828" s="129" t="s">
        <v>1546</v>
      </c>
      <c r="B828" s="87" t="s">
        <v>313</v>
      </c>
      <c r="C828" s="88" t="s">
        <v>44</v>
      </c>
      <c r="D828" s="89">
        <v>1</v>
      </c>
      <c r="E828" s="26"/>
      <c r="F828" s="27"/>
      <c r="G828" s="28"/>
    </row>
    <row r="829" spans="1:7" s="25" customFormat="1" ht="78.75">
      <c r="A829" s="129" t="s">
        <v>1547</v>
      </c>
      <c r="B829" s="87" t="s">
        <v>312</v>
      </c>
      <c r="C829" s="88" t="s">
        <v>38</v>
      </c>
      <c r="D829" s="89">
        <v>71.540000000000006</v>
      </c>
      <c r="E829" s="26"/>
      <c r="F829" s="27"/>
      <c r="G829" s="28"/>
    </row>
    <row r="830" spans="1:7" s="25" customFormat="1" ht="78.75">
      <c r="A830" s="129" t="s">
        <v>1548</v>
      </c>
      <c r="B830" s="87" t="s">
        <v>311</v>
      </c>
      <c r="C830" s="88" t="s">
        <v>38</v>
      </c>
      <c r="D830" s="89">
        <v>31.89</v>
      </c>
      <c r="E830" s="26"/>
      <c r="F830" s="27"/>
      <c r="G830" s="28"/>
    </row>
    <row r="831" spans="1:7" s="25" customFormat="1" ht="56.25">
      <c r="A831" s="129" t="s">
        <v>1549</v>
      </c>
      <c r="B831" s="87" t="s">
        <v>310</v>
      </c>
      <c r="C831" s="88" t="s">
        <v>44</v>
      </c>
      <c r="D831" s="89">
        <v>74</v>
      </c>
      <c r="E831" s="26"/>
      <c r="F831" s="27"/>
      <c r="G831" s="28"/>
    </row>
    <row r="832" spans="1:7" s="25" customFormat="1" ht="56.25">
      <c r="A832" s="129" t="s">
        <v>1550</v>
      </c>
      <c r="B832" s="87" t="s">
        <v>309</v>
      </c>
      <c r="C832" s="88" t="s">
        <v>38</v>
      </c>
      <c r="D832" s="89">
        <v>74.08</v>
      </c>
      <c r="E832" s="26"/>
      <c r="F832" s="27"/>
      <c r="G832" s="28"/>
    </row>
    <row r="833" spans="1:7" s="25" customFormat="1" ht="78.75">
      <c r="A833" s="129" t="s">
        <v>1551</v>
      </c>
      <c r="B833" s="87" t="s">
        <v>308</v>
      </c>
      <c r="C833" s="88" t="s">
        <v>38</v>
      </c>
      <c r="D833" s="89">
        <v>372.6</v>
      </c>
      <c r="E833" s="26"/>
      <c r="F833" s="27"/>
      <c r="G833" s="28"/>
    </row>
    <row r="834" spans="1:7" s="25" customFormat="1" ht="45">
      <c r="A834" s="129" t="s">
        <v>1552</v>
      </c>
      <c r="B834" s="87" t="s">
        <v>307</v>
      </c>
      <c r="C834" s="88" t="s">
        <v>40</v>
      </c>
      <c r="D834" s="89">
        <v>6.24</v>
      </c>
      <c r="E834" s="26"/>
      <c r="F834" s="27"/>
      <c r="G834" s="28"/>
    </row>
    <row r="835" spans="1:7" s="25" customFormat="1" ht="33.75">
      <c r="A835" s="129" t="s">
        <v>1553</v>
      </c>
      <c r="B835" s="87" t="s">
        <v>306</v>
      </c>
      <c r="C835" s="88" t="s">
        <v>44</v>
      </c>
      <c r="D835" s="89">
        <v>5</v>
      </c>
      <c r="E835" s="26"/>
      <c r="F835" s="27"/>
      <c r="G835" s="28"/>
    </row>
    <row r="836" spans="1:7" s="25" customFormat="1" ht="45">
      <c r="A836" s="129" t="s">
        <v>1554</v>
      </c>
      <c r="B836" s="87" t="s">
        <v>305</v>
      </c>
      <c r="C836" s="88" t="s">
        <v>44</v>
      </c>
      <c r="D836" s="89">
        <v>2</v>
      </c>
      <c r="E836" s="26"/>
      <c r="F836" s="27"/>
      <c r="G836" s="28"/>
    </row>
    <row r="837" spans="1:7" s="25" customFormat="1" ht="90">
      <c r="A837" s="129" t="s">
        <v>1555</v>
      </c>
      <c r="B837" s="87" t="s">
        <v>304</v>
      </c>
      <c r="C837" s="88" t="s">
        <v>38</v>
      </c>
      <c r="D837" s="89">
        <v>685.18</v>
      </c>
      <c r="E837" s="26"/>
      <c r="F837" s="27"/>
      <c r="G837" s="28"/>
    </row>
    <row r="838" spans="1:7" s="25" customFormat="1" ht="67.5">
      <c r="A838" s="129" t="s">
        <v>1556</v>
      </c>
      <c r="B838" s="87" t="s">
        <v>809</v>
      </c>
      <c r="C838" s="88" t="s">
        <v>38</v>
      </c>
      <c r="D838" s="89">
        <v>68.709999999999994</v>
      </c>
      <c r="E838" s="26"/>
      <c r="F838" s="27"/>
      <c r="G838" s="28"/>
    </row>
    <row r="839" spans="1:7" s="25" customFormat="1" ht="56.25">
      <c r="A839" s="129" t="s">
        <v>1557</v>
      </c>
      <c r="B839" s="87" t="s">
        <v>810</v>
      </c>
      <c r="C839" s="88" t="s">
        <v>38</v>
      </c>
      <c r="D839" s="89">
        <v>351.48</v>
      </c>
      <c r="E839" s="26"/>
      <c r="F839" s="27"/>
      <c r="G839" s="28"/>
    </row>
    <row r="840" spans="1:7" s="25" customFormat="1" ht="22.5">
      <c r="A840" s="129" t="s">
        <v>1558</v>
      </c>
      <c r="B840" s="87" t="s">
        <v>303</v>
      </c>
      <c r="C840" s="88" t="s">
        <v>44</v>
      </c>
      <c r="D840" s="89">
        <v>1</v>
      </c>
      <c r="E840" s="26"/>
      <c r="F840" s="27"/>
      <c r="G840" s="28"/>
    </row>
    <row r="841" spans="1:7" s="25" customFormat="1" ht="56.25">
      <c r="A841" s="129" t="s">
        <v>1559</v>
      </c>
      <c r="B841" s="87" t="s">
        <v>302</v>
      </c>
      <c r="C841" s="88" t="s">
        <v>44</v>
      </c>
      <c r="D841" s="89">
        <v>2</v>
      </c>
      <c r="E841" s="26"/>
      <c r="F841" s="27"/>
      <c r="G841" s="28"/>
    </row>
    <row r="842" spans="1:7" s="25" customFormat="1" ht="45">
      <c r="A842" s="129" t="s">
        <v>1560</v>
      </c>
      <c r="B842" s="87" t="s">
        <v>301</v>
      </c>
      <c r="C842" s="88" t="s">
        <v>26</v>
      </c>
      <c r="D842" s="89">
        <v>1.43</v>
      </c>
      <c r="E842" s="26"/>
      <c r="F842" s="27"/>
      <c r="G842" s="28"/>
    </row>
    <row r="843" spans="1:7" s="25" customFormat="1" ht="56.25">
      <c r="A843" s="129" t="s">
        <v>1561</v>
      </c>
      <c r="B843" s="87" t="s">
        <v>300</v>
      </c>
      <c r="C843" s="88" t="s">
        <v>26</v>
      </c>
      <c r="D843" s="89">
        <v>2.15</v>
      </c>
      <c r="E843" s="26"/>
      <c r="F843" s="27"/>
      <c r="G843" s="28"/>
    </row>
    <row r="844" spans="1:7" s="25" customFormat="1" ht="56.25">
      <c r="A844" s="129" t="s">
        <v>1562</v>
      </c>
      <c r="B844" s="87" t="s">
        <v>299</v>
      </c>
      <c r="C844" s="88" t="s">
        <v>38</v>
      </c>
      <c r="D844" s="89">
        <v>45.33</v>
      </c>
      <c r="E844" s="26"/>
      <c r="F844" s="27"/>
      <c r="G844" s="28"/>
    </row>
    <row r="845" spans="1:7" s="25" customFormat="1" ht="56.25">
      <c r="A845" s="129" t="s">
        <v>1563</v>
      </c>
      <c r="B845" s="87" t="s">
        <v>811</v>
      </c>
      <c r="C845" s="88" t="s">
        <v>38</v>
      </c>
      <c r="D845" s="89">
        <v>156.82</v>
      </c>
      <c r="E845" s="26"/>
      <c r="F845" s="27"/>
      <c r="G845" s="28"/>
    </row>
    <row r="846" spans="1:7" s="25" customFormat="1" ht="90">
      <c r="A846" s="129" t="s">
        <v>1564</v>
      </c>
      <c r="B846" s="87" t="s">
        <v>298</v>
      </c>
      <c r="C846" s="88" t="s">
        <v>44</v>
      </c>
      <c r="D846" s="89">
        <v>1</v>
      </c>
      <c r="E846" s="26"/>
      <c r="F846" s="27"/>
      <c r="G846" s="28"/>
    </row>
    <row r="847" spans="1:7" s="25" customFormat="1" ht="90">
      <c r="A847" s="129" t="s">
        <v>1565</v>
      </c>
      <c r="B847" s="87" t="s">
        <v>297</v>
      </c>
      <c r="C847" s="88" t="s">
        <v>44</v>
      </c>
      <c r="D847" s="89">
        <v>1</v>
      </c>
      <c r="E847" s="26"/>
      <c r="F847" s="27"/>
      <c r="G847" s="28"/>
    </row>
    <row r="848" spans="1:7" s="25" customFormat="1" ht="101.25">
      <c r="A848" s="129" t="s">
        <v>1566</v>
      </c>
      <c r="B848" s="87" t="s">
        <v>296</v>
      </c>
      <c r="C848" s="88" t="s">
        <v>44</v>
      </c>
      <c r="D848" s="89">
        <v>1</v>
      </c>
      <c r="E848" s="26"/>
      <c r="F848" s="27"/>
      <c r="G848" s="28"/>
    </row>
    <row r="849" spans="1:7" s="25" customFormat="1" ht="90">
      <c r="A849" s="129" t="s">
        <v>1567</v>
      </c>
      <c r="B849" s="87" t="s">
        <v>295</v>
      </c>
      <c r="C849" s="88" t="s">
        <v>44</v>
      </c>
      <c r="D849" s="89">
        <v>1</v>
      </c>
      <c r="E849" s="26"/>
      <c r="F849" s="27"/>
      <c r="G849" s="28"/>
    </row>
    <row r="850" spans="1:7" s="25" customFormat="1" ht="90">
      <c r="A850" s="129" t="s">
        <v>1568</v>
      </c>
      <c r="B850" s="87" t="s">
        <v>294</v>
      </c>
      <c r="C850" s="88" t="s">
        <v>44</v>
      </c>
      <c r="D850" s="89">
        <v>1</v>
      </c>
      <c r="E850" s="26"/>
      <c r="F850" s="27"/>
      <c r="G850" s="28"/>
    </row>
    <row r="851" spans="1:7" s="25" customFormat="1" ht="45">
      <c r="A851" s="129" t="s">
        <v>1569</v>
      </c>
      <c r="B851" s="87" t="s">
        <v>278</v>
      </c>
      <c r="C851" s="88" t="s">
        <v>38</v>
      </c>
      <c r="D851" s="89">
        <v>326.83999999999997</v>
      </c>
      <c r="E851" s="26"/>
      <c r="F851" s="40"/>
      <c r="G851" s="28"/>
    </row>
    <row r="852" spans="1:7" s="30" customFormat="1">
      <c r="A852" s="23" t="s">
        <v>620</v>
      </c>
      <c r="B852" s="44" t="s">
        <v>788</v>
      </c>
      <c r="C852" s="45"/>
      <c r="D852" s="46"/>
      <c r="E852" s="46"/>
      <c r="F852" s="46"/>
      <c r="G852" s="24">
        <f>ROUND(SUM(G853:G865),2)</f>
        <v>0</v>
      </c>
    </row>
    <row r="853" spans="1:7" s="30" customFormat="1" ht="33.75">
      <c r="A853" s="129" t="s">
        <v>1570</v>
      </c>
      <c r="B853" s="87" t="s">
        <v>240</v>
      </c>
      <c r="C853" s="88" t="s">
        <v>44</v>
      </c>
      <c r="D853" s="89">
        <v>1</v>
      </c>
      <c r="E853" s="26"/>
      <c r="F853" s="27"/>
      <c r="G853" s="28"/>
    </row>
    <row r="854" spans="1:7" s="25" customFormat="1" ht="22.5">
      <c r="A854" s="129" t="s">
        <v>1571</v>
      </c>
      <c r="B854" s="87" t="s">
        <v>239</v>
      </c>
      <c r="C854" s="88" t="s">
        <v>44</v>
      </c>
      <c r="D854" s="89">
        <v>1</v>
      </c>
      <c r="E854" s="26"/>
      <c r="F854" s="27"/>
      <c r="G854" s="28"/>
    </row>
    <row r="855" spans="1:7" s="25" customFormat="1" ht="33.75">
      <c r="A855" s="129" t="s">
        <v>1572</v>
      </c>
      <c r="B855" s="87" t="s">
        <v>198</v>
      </c>
      <c r="C855" s="88" t="s">
        <v>44</v>
      </c>
      <c r="D855" s="89">
        <v>1</v>
      </c>
      <c r="E855" s="26"/>
      <c r="F855" s="27"/>
      <c r="G855" s="28"/>
    </row>
    <row r="856" spans="1:7" s="25" customFormat="1" ht="22.5">
      <c r="A856" s="129" t="s">
        <v>1573</v>
      </c>
      <c r="B856" s="87" t="s">
        <v>238</v>
      </c>
      <c r="C856" s="88" t="s">
        <v>44</v>
      </c>
      <c r="D856" s="89">
        <v>1</v>
      </c>
      <c r="E856" s="26"/>
      <c r="F856" s="27"/>
      <c r="G856" s="28"/>
    </row>
    <row r="857" spans="1:7" s="25" customFormat="1" ht="45">
      <c r="A857" s="129" t="s">
        <v>1574</v>
      </c>
      <c r="B857" s="87" t="s">
        <v>85</v>
      </c>
      <c r="C857" s="88" t="s">
        <v>44</v>
      </c>
      <c r="D857" s="89">
        <v>1</v>
      </c>
      <c r="E857" s="26"/>
      <c r="F857" s="27"/>
      <c r="G857" s="28"/>
    </row>
    <row r="858" spans="1:7" s="25" customFormat="1" ht="45">
      <c r="A858" s="129" t="s">
        <v>1575</v>
      </c>
      <c r="B858" s="87" t="s">
        <v>75</v>
      </c>
      <c r="C858" s="88" t="s">
        <v>44</v>
      </c>
      <c r="D858" s="89">
        <v>1</v>
      </c>
      <c r="E858" s="26"/>
      <c r="F858" s="37"/>
      <c r="G858" s="28"/>
    </row>
    <row r="859" spans="1:7" s="25" customFormat="1" ht="45">
      <c r="A859" s="129" t="s">
        <v>1576</v>
      </c>
      <c r="B859" s="87" t="s">
        <v>237</v>
      </c>
      <c r="C859" s="88" t="s">
        <v>44</v>
      </c>
      <c r="D859" s="89">
        <v>1</v>
      </c>
      <c r="E859" s="26"/>
      <c r="F859" s="37"/>
      <c r="G859" s="28"/>
    </row>
    <row r="860" spans="1:7" s="25" customFormat="1" ht="22.5">
      <c r="A860" s="129" t="s">
        <v>1577</v>
      </c>
      <c r="B860" s="87" t="s">
        <v>236</v>
      </c>
      <c r="C860" s="88" t="s">
        <v>44</v>
      </c>
      <c r="D860" s="89">
        <v>1</v>
      </c>
      <c r="E860" s="26"/>
      <c r="F860" s="27"/>
      <c r="G860" s="28"/>
    </row>
    <row r="861" spans="1:7" s="25" customFormat="1" ht="33.75">
      <c r="A861" s="129" t="s">
        <v>1578</v>
      </c>
      <c r="B861" s="87" t="s">
        <v>193</v>
      </c>
      <c r="C861" s="88" t="s">
        <v>44</v>
      </c>
      <c r="D861" s="89">
        <v>1</v>
      </c>
      <c r="E861" s="26"/>
      <c r="F861" s="27"/>
      <c r="G861" s="28"/>
    </row>
    <row r="862" spans="1:7" s="25" customFormat="1" ht="33.75">
      <c r="A862" s="129" t="s">
        <v>1579</v>
      </c>
      <c r="B862" s="87" t="s">
        <v>192</v>
      </c>
      <c r="C862" s="88" t="s">
        <v>44</v>
      </c>
      <c r="D862" s="89">
        <v>1</v>
      </c>
      <c r="E862" s="26"/>
      <c r="F862" s="27"/>
      <c r="G862" s="28"/>
    </row>
    <row r="863" spans="1:7" s="25" customFormat="1" ht="45">
      <c r="A863" s="129" t="s">
        <v>1580</v>
      </c>
      <c r="B863" s="87" t="s">
        <v>235</v>
      </c>
      <c r="C863" s="88" t="s">
        <v>44</v>
      </c>
      <c r="D863" s="89">
        <v>1</v>
      </c>
      <c r="E863" s="26"/>
      <c r="F863" s="27"/>
      <c r="G863" s="28"/>
    </row>
    <row r="864" spans="1:7" s="25" customFormat="1" ht="33.75">
      <c r="A864" s="129" t="s">
        <v>1581</v>
      </c>
      <c r="B864" s="87" t="s">
        <v>234</v>
      </c>
      <c r="C864" s="88" t="s">
        <v>44</v>
      </c>
      <c r="D864" s="89">
        <v>1</v>
      </c>
      <c r="E864" s="26"/>
      <c r="F864" s="27"/>
      <c r="G864" s="28"/>
    </row>
    <row r="865" spans="1:7" s="25" customFormat="1" ht="22.5">
      <c r="A865" s="129" t="s">
        <v>1582</v>
      </c>
      <c r="B865" s="87" t="s">
        <v>233</v>
      </c>
      <c r="C865" s="88" t="s">
        <v>44</v>
      </c>
      <c r="D865" s="89">
        <v>1</v>
      </c>
      <c r="E865" s="26"/>
      <c r="F865" s="27"/>
      <c r="G865" s="28"/>
    </row>
    <row r="866" spans="1:7">
      <c r="A866" s="23" t="s">
        <v>497</v>
      </c>
      <c r="B866" s="38" t="s">
        <v>683</v>
      </c>
      <c r="C866" s="38"/>
      <c r="D866" s="38"/>
      <c r="E866" s="38"/>
      <c r="F866" s="38"/>
      <c r="G866" s="24">
        <f>ROUND(SUM(G867,G877,),2)</f>
        <v>0</v>
      </c>
    </row>
    <row r="867" spans="1:7" s="25" customFormat="1">
      <c r="A867" s="34" t="s">
        <v>716</v>
      </c>
      <c r="B867" s="35" t="s">
        <v>700</v>
      </c>
      <c r="C867" s="31"/>
      <c r="D867" s="32"/>
      <c r="E867" s="36"/>
      <c r="F867" s="33"/>
      <c r="G867" s="36">
        <f>ROUND(SUM(G868:G876),2)</f>
        <v>0</v>
      </c>
    </row>
    <row r="868" spans="1:7" s="25" customFormat="1" ht="22.5">
      <c r="A868" s="129" t="s">
        <v>1583</v>
      </c>
      <c r="B868" s="87" t="s">
        <v>62</v>
      </c>
      <c r="C868" s="88" t="s">
        <v>40</v>
      </c>
      <c r="D868" s="89">
        <v>75.08</v>
      </c>
      <c r="E868" s="26"/>
      <c r="F868" s="27"/>
      <c r="G868" s="28"/>
    </row>
    <row r="869" spans="1:7" s="25" customFormat="1" ht="45">
      <c r="A869" s="129" t="s">
        <v>1584</v>
      </c>
      <c r="B869" s="87" t="s">
        <v>22</v>
      </c>
      <c r="C869" s="88" t="s">
        <v>17</v>
      </c>
      <c r="D869" s="89">
        <v>44.07</v>
      </c>
      <c r="E869" s="26"/>
      <c r="F869" s="27"/>
      <c r="G869" s="28"/>
    </row>
    <row r="870" spans="1:7" s="25" customFormat="1" ht="33.75">
      <c r="A870" s="129" t="s">
        <v>1585</v>
      </c>
      <c r="B870" s="87" t="s">
        <v>682</v>
      </c>
      <c r="C870" s="88" t="s">
        <v>40</v>
      </c>
      <c r="D870" s="89">
        <v>4.01</v>
      </c>
      <c r="E870" s="26"/>
      <c r="F870" s="27"/>
      <c r="G870" s="28"/>
    </row>
    <row r="871" spans="1:7" s="25" customFormat="1" ht="33.75">
      <c r="A871" s="129" t="s">
        <v>1586</v>
      </c>
      <c r="B871" s="87" t="s">
        <v>678</v>
      </c>
      <c r="C871" s="88" t="s">
        <v>40</v>
      </c>
      <c r="D871" s="89">
        <v>4.57</v>
      </c>
      <c r="E871" s="26"/>
      <c r="F871" s="40"/>
      <c r="G871" s="28"/>
    </row>
    <row r="872" spans="1:7" s="25" customFormat="1" ht="33.75">
      <c r="A872" s="129" t="s">
        <v>1587</v>
      </c>
      <c r="B872" s="87" t="s">
        <v>677</v>
      </c>
      <c r="C872" s="88" t="s">
        <v>40</v>
      </c>
      <c r="D872" s="89">
        <v>30.41</v>
      </c>
      <c r="E872" s="26"/>
      <c r="F872" s="27"/>
      <c r="G872" s="28"/>
    </row>
    <row r="873" spans="1:7" s="25" customFormat="1" ht="33.75">
      <c r="A873" s="129" t="s">
        <v>1588</v>
      </c>
      <c r="B873" s="87" t="s">
        <v>676</v>
      </c>
      <c r="C873" s="88" t="s">
        <v>40</v>
      </c>
      <c r="D873" s="89">
        <v>36.090000000000003</v>
      </c>
      <c r="E873" s="26"/>
      <c r="F873" s="27"/>
      <c r="G873" s="28"/>
    </row>
    <row r="874" spans="1:7" s="25" customFormat="1" ht="45">
      <c r="A874" s="129" t="s">
        <v>1589</v>
      </c>
      <c r="B874" s="87" t="s">
        <v>33</v>
      </c>
      <c r="C874" s="88" t="s">
        <v>17</v>
      </c>
      <c r="D874" s="89">
        <v>44.07</v>
      </c>
      <c r="E874" s="26"/>
      <c r="F874" s="27"/>
      <c r="G874" s="28"/>
    </row>
    <row r="875" spans="1:7" s="25" customFormat="1" ht="78.75">
      <c r="A875" s="129" t="s">
        <v>1590</v>
      </c>
      <c r="B875" s="87" t="s">
        <v>675</v>
      </c>
      <c r="C875" s="88" t="s">
        <v>81</v>
      </c>
      <c r="D875" s="89">
        <v>5</v>
      </c>
      <c r="E875" s="26"/>
      <c r="F875" s="27"/>
      <c r="G875" s="28"/>
    </row>
    <row r="876" spans="1:7" s="25" customFormat="1" ht="22.5">
      <c r="A876" s="129" t="s">
        <v>1591</v>
      </c>
      <c r="B876" s="87" t="s">
        <v>674</v>
      </c>
      <c r="C876" s="88" t="s">
        <v>44</v>
      </c>
      <c r="D876" s="89">
        <v>2</v>
      </c>
      <c r="E876" s="26"/>
      <c r="F876" s="27"/>
      <c r="G876" s="28"/>
    </row>
    <row r="877" spans="1:7" s="25" customFormat="1">
      <c r="A877" s="34" t="s">
        <v>717</v>
      </c>
      <c r="B877" s="35" t="s">
        <v>699</v>
      </c>
      <c r="C877" s="31"/>
      <c r="D877" s="32"/>
      <c r="E877" s="36"/>
      <c r="F877" s="33"/>
      <c r="G877" s="36">
        <f>ROUND(SUM(G878:G886),2)</f>
        <v>0</v>
      </c>
    </row>
    <row r="878" spans="1:7" s="25" customFormat="1" ht="33.75">
      <c r="A878" s="129" t="s">
        <v>1592</v>
      </c>
      <c r="B878" s="87" t="s">
        <v>698</v>
      </c>
      <c r="C878" s="88" t="s">
        <v>40</v>
      </c>
      <c r="D878" s="89">
        <v>7.5</v>
      </c>
      <c r="E878" s="26"/>
      <c r="F878" s="27"/>
      <c r="G878" s="28"/>
    </row>
    <row r="879" spans="1:7" s="25" customFormat="1" ht="33.75">
      <c r="A879" s="129" t="s">
        <v>1593</v>
      </c>
      <c r="B879" s="87" t="s">
        <v>697</v>
      </c>
      <c r="C879" s="88" t="s">
        <v>40</v>
      </c>
      <c r="D879" s="89">
        <v>7.72</v>
      </c>
      <c r="E879" s="26"/>
      <c r="F879" s="27"/>
      <c r="G879" s="28"/>
    </row>
    <row r="880" spans="1:7" s="25" customFormat="1" ht="22.5">
      <c r="A880" s="129" t="s">
        <v>1594</v>
      </c>
      <c r="B880" s="87" t="s">
        <v>696</v>
      </c>
      <c r="C880" s="88" t="s">
        <v>40</v>
      </c>
      <c r="D880" s="89">
        <v>15.22</v>
      </c>
      <c r="E880" s="26"/>
      <c r="F880" s="27"/>
      <c r="G880" s="28"/>
    </row>
    <row r="881" spans="1:7" s="25" customFormat="1" ht="33.75">
      <c r="A881" s="129" t="s">
        <v>1595</v>
      </c>
      <c r="B881" s="87" t="s">
        <v>695</v>
      </c>
      <c r="C881" s="88" t="s">
        <v>44</v>
      </c>
      <c r="D881" s="89">
        <v>2</v>
      </c>
      <c r="E881" s="26"/>
      <c r="F881" s="27"/>
      <c r="G881" s="28"/>
    </row>
    <row r="882" spans="1:7" s="25" customFormat="1" ht="22.5">
      <c r="A882" s="129" t="s">
        <v>1596</v>
      </c>
      <c r="B882" s="87" t="s">
        <v>694</v>
      </c>
      <c r="C882" s="88" t="s">
        <v>44</v>
      </c>
      <c r="D882" s="89">
        <v>1</v>
      </c>
      <c r="E882" s="26"/>
      <c r="F882" s="27"/>
      <c r="G882" s="28"/>
    </row>
    <row r="883" spans="1:7" s="25" customFormat="1" ht="33.75">
      <c r="A883" s="129" t="s">
        <v>1597</v>
      </c>
      <c r="B883" s="87" t="s">
        <v>693</v>
      </c>
      <c r="C883" s="88" t="s">
        <v>44</v>
      </c>
      <c r="D883" s="89">
        <v>4</v>
      </c>
      <c r="E883" s="26"/>
      <c r="F883" s="27"/>
      <c r="G883" s="28"/>
    </row>
    <row r="884" spans="1:7" s="25" customFormat="1" ht="33.75">
      <c r="A884" s="129" t="s">
        <v>1598</v>
      </c>
      <c r="B884" s="87" t="s">
        <v>692</v>
      </c>
      <c r="C884" s="88" t="s">
        <v>44</v>
      </c>
      <c r="D884" s="89">
        <v>1</v>
      </c>
      <c r="E884" s="26"/>
      <c r="F884" s="27"/>
      <c r="G884" s="28"/>
    </row>
    <row r="885" spans="1:7" s="25" customFormat="1" ht="33.75">
      <c r="A885" s="129" t="s">
        <v>1599</v>
      </c>
      <c r="B885" s="87" t="s">
        <v>691</v>
      </c>
      <c r="C885" s="88" t="s">
        <v>44</v>
      </c>
      <c r="D885" s="89">
        <v>1</v>
      </c>
      <c r="E885" s="26"/>
      <c r="F885" s="27"/>
      <c r="G885" s="28"/>
    </row>
    <row r="886" spans="1:7" s="25" customFormat="1" ht="33.75">
      <c r="A886" s="129" t="s">
        <v>1600</v>
      </c>
      <c r="B886" s="87" t="s">
        <v>690</v>
      </c>
      <c r="C886" s="88" t="s">
        <v>40</v>
      </c>
      <c r="D886" s="89">
        <v>1</v>
      </c>
      <c r="E886" s="26"/>
      <c r="F886" s="27"/>
      <c r="G886" s="28"/>
    </row>
    <row r="887" spans="1:7" s="25" customFormat="1">
      <c r="A887" s="23" t="s">
        <v>622</v>
      </c>
      <c r="B887" s="38" t="s">
        <v>83</v>
      </c>
      <c r="C887" s="38"/>
      <c r="D887" s="38"/>
      <c r="E887" s="38"/>
      <c r="F887" s="38"/>
      <c r="G887" s="24">
        <f>ROUND(SUM(G888:G901),2)</f>
        <v>0</v>
      </c>
    </row>
    <row r="888" spans="1:7" s="25" customFormat="1" ht="22.5">
      <c r="A888" s="129" t="s">
        <v>1601</v>
      </c>
      <c r="B888" s="87" t="s">
        <v>62</v>
      </c>
      <c r="C888" s="88" t="s">
        <v>40</v>
      </c>
      <c r="D888" s="89">
        <v>22.6</v>
      </c>
      <c r="E888" s="26"/>
      <c r="F888" s="37"/>
      <c r="G888" s="28"/>
    </row>
    <row r="889" spans="1:7" s="25" customFormat="1" ht="45">
      <c r="A889" s="129" t="s">
        <v>1602</v>
      </c>
      <c r="B889" s="87" t="s">
        <v>22</v>
      </c>
      <c r="C889" s="88" t="s">
        <v>17</v>
      </c>
      <c r="D889" s="89">
        <v>23.52</v>
      </c>
      <c r="E889" s="26"/>
      <c r="F889" s="37"/>
      <c r="G889" s="28"/>
    </row>
    <row r="890" spans="1:7" s="25" customFormat="1" ht="33.75">
      <c r="A890" s="129" t="s">
        <v>1603</v>
      </c>
      <c r="B890" s="87" t="s">
        <v>798</v>
      </c>
      <c r="C890" s="88" t="s">
        <v>40</v>
      </c>
      <c r="D890" s="89">
        <v>22.6</v>
      </c>
      <c r="E890" s="26"/>
      <c r="F890" s="27"/>
      <c r="G890" s="28"/>
    </row>
    <row r="891" spans="1:7" s="25" customFormat="1" ht="22.5">
      <c r="A891" s="129" t="s">
        <v>1604</v>
      </c>
      <c r="B891" s="87" t="s">
        <v>799</v>
      </c>
      <c r="C891" s="88" t="s">
        <v>44</v>
      </c>
      <c r="D891" s="89">
        <v>2</v>
      </c>
      <c r="E891" s="26"/>
      <c r="F891" s="27"/>
      <c r="G891" s="28"/>
    </row>
    <row r="892" spans="1:7" s="25" customFormat="1" ht="56.25">
      <c r="A892" s="129" t="s">
        <v>1605</v>
      </c>
      <c r="B892" s="87" t="s">
        <v>82</v>
      </c>
      <c r="C892" s="88" t="s">
        <v>81</v>
      </c>
      <c r="D892" s="89">
        <v>3</v>
      </c>
      <c r="E892" s="26"/>
      <c r="F892" s="37"/>
      <c r="G892" s="28"/>
    </row>
    <row r="893" spans="1:7" s="25" customFormat="1" ht="22.5">
      <c r="A893" s="129" t="s">
        <v>1606</v>
      </c>
      <c r="B893" s="87" t="s">
        <v>80</v>
      </c>
      <c r="C893" s="88" t="s">
        <v>40</v>
      </c>
      <c r="D893" s="89">
        <v>4.5999999999999996</v>
      </c>
      <c r="E893" s="26"/>
      <c r="F893" s="37"/>
      <c r="G893" s="28"/>
    </row>
    <row r="894" spans="1:7" s="25" customFormat="1" ht="45">
      <c r="A894" s="129" t="s">
        <v>1607</v>
      </c>
      <c r="B894" s="87" t="s">
        <v>79</v>
      </c>
      <c r="C894" s="88" t="s">
        <v>44</v>
      </c>
      <c r="D894" s="89">
        <v>1</v>
      </c>
      <c r="E894" s="26"/>
      <c r="F894" s="37"/>
      <c r="G894" s="28"/>
    </row>
    <row r="895" spans="1:7" s="25" customFormat="1" ht="168.75">
      <c r="A895" s="129" t="s">
        <v>1608</v>
      </c>
      <c r="B895" s="87" t="s">
        <v>789</v>
      </c>
      <c r="C895" s="88" t="s">
        <v>44</v>
      </c>
      <c r="D895" s="89">
        <v>1</v>
      </c>
      <c r="E895" s="26"/>
      <c r="F895" s="37"/>
      <c r="G895" s="28"/>
    </row>
    <row r="896" spans="1:7" s="25" customFormat="1" ht="22.5">
      <c r="A896" s="129" t="s">
        <v>1609</v>
      </c>
      <c r="B896" s="87" t="s">
        <v>53</v>
      </c>
      <c r="C896" s="88" t="s">
        <v>17</v>
      </c>
      <c r="D896" s="89">
        <v>1.81</v>
      </c>
      <c r="E896" s="26"/>
      <c r="F896" s="37"/>
      <c r="G896" s="28"/>
    </row>
    <row r="897" spans="1:8" s="25" customFormat="1" ht="33.75">
      <c r="A897" s="129" t="s">
        <v>1610</v>
      </c>
      <c r="B897" s="87" t="s">
        <v>52</v>
      </c>
      <c r="C897" s="88" t="s">
        <v>17</v>
      </c>
      <c r="D897" s="89">
        <v>8.14</v>
      </c>
      <c r="E897" s="26"/>
      <c r="F897" s="37"/>
      <c r="G897" s="28"/>
    </row>
    <row r="898" spans="1:8" s="25" customFormat="1" ht="45">
      <c r="A898" s="129" t="s">
        <v>1611</v>
      </c>
      <c r="B898" s="87" t="s">
        <v>51</v>
      </c>
      <c r="C898" s="88" t="s">
        <v>17</v>
      </c>
      <c r="D898" s="89">
        <v>8.14</v>
      </c>
      <c r="E898" s="26"/>
      <c r="F898" s="37"/>
      <c r="G898" s="28"/>
    </row>
    <row r="899" spans="1:8" s="25" customFormat="1" ht="45">
      <c r="A899" s="129" t="s">
        <v>1612</v>
      </c>
      <c r="B899" s="87" t="s">
        <v>50</v>
      </c>
      <c r="C899" s="88" t="s">
        <v>17</v>
      </c>
      <c r="D899" s="89">
        <v>5.42</v>
      </c>
      <c r="E899" s="26"/>
      <c r="F899" s="37"/>
      <c r="G899" s="28"/>
    </row>
    <row r="900" spans="1:8" s="25" customFormat="1" ht="33.75">
      <c r="A900" s="129" t="s">
        <v>1613</v>
      </c>
      <c r="B900" s="87" t="s">
        <v>20</v>
      </c>
      <c r="C900" s="88" t="s">
        <v>17</v>
      </c>
      <c r="D900" s="89">
        <v>15.38</v>
      </c>
      <c r="E900" s="26"/>
      <c r="F900" s="37"/>
      <c r="G900" s="28"/>
    </row>
    <row r="901" spans="1:8" s="25" customFormat="1" ht="33.75">
      <c r="A901" s="129" t="s">
        <v>1614</v>
      </c>
      <c r="B901" s="87" t="s">
        <v>21</v>
      </c>
      <c r="C901" s="88" t="s">
        <v>18</v>
      </c>
      <c r="D901" s="89">
        <v>292.22000000000003</v>
      </c>
      <c r="E901" s="26"/>
      <c r="F901" s="37"/>
      <c r="G901" s="28"/>
    </row>
    <row r="902" spans="1:8" s="30" customFormat="1">
      <c r="A902" s="23" t="s">
        <v>623</v>
      </c>
      <c r="B902" s="38" t="s">
        <v>718</v>
      </c>
      <c r="C902" s="38"/>
      <c r="D902" s="38"/>
      <c r="E902" s="38"/>
      <c r="F902" s="38"/>
      <c r="G902" s="24">
        <f>ROUND(SUM(G903,G937),2)</f>
        <v>0</v>
      </c>
      <c r="H902" s="25"/>
    </row>
    <row r="903" spans="1:8" s="25" customFormat="1">
      <c r="A903" s="34" t="s">
        <v>792</v>
      </c>
      <c r="B903" s="35" t="s">
        <v>700</v>
      </c>
      <c r="C903" s="31"/>
      <c r="D903" s="32"/>
      <c r="E903" s="36"/>
      <c r="F903" s="33"/>
      <c r="G903" s="36">
        <f>ROUND(SUM(G904:G936),2)</f>
        <v>0</v>
      </c>
    </row>
    <row r="904" spans="1:8" s="25" customFormat="1" ht="22.5">
      <c r="A904" s="129" t="s">
        <v>1615</v>
      </c>
      <c r="B904" s="87" t="s">
        <v>62</v>
      </c>
      <c r="C904" s="88" t="s">
        <v>40</v>
      </c>
      <c r="D904" s="89">
        <v>154.01</v>
      </c>
      <c r="E904" s="26"/>
      <c r="F904" s="27"/>
      <c r="G904" s="28"/>
    </row>
    <row r="905" spans="1:8" s="25" customFormat="1" ht="33.75">
      <c r="A905" s="129" t="s">
        <v>1616</v>
      </c>
      <c r="B905" s="87" t="s">
        <v>765</v>
      </c>
      <c r="C905" s="88" t="s">
        <v>40</v>
      </c>
      <c r="D905" s="89">
        <v>9.4</v>
      </c>
      <c r="E905" s="26"/>
      <c r="F905" s="27"/>
      <c r="G905" s="28"/>
    </row>
    <row r="906" spans="1:8" s="25" customFormat="1" ht="33.75">
      <c r="A906" s="129" t="s">
        <v>1617</v>
      </c>
      <c r="B906" s="87" t="s">
        <v>764</v>
      </c>
      <c r="C906" s="88" t="s">
        <v>40</v>
      </c>
      <c r="D906" s="89">
        <v>79.08</v>
      </c>
      <c r="E906" s="26"/>
      <c r="F906" s="27"/>
      <c r="G906" s="28"/>
    </row>
    <row r="907" spans="1:8" s="25" customFormat="1" ht="33.75">
      <c r="A907" s="129" t="s">
        <v>1618</v>
      </c>
      <c r="B907" s="87" t="s">
        <v>763</v>
      </c>
      <c r="C907" s="88" t="s">
        <v>40</v>
      </c>
      <c r="D907" s="89">
        <v>1.42</v>
      </c>
      <c r="E907" s="26"/>
      <c r="F907" s="27"/>
      <c r="G907" s="28"/>
    </row>
    <row r="908" spans="1:8" s="25" customFormat="1" ht="33.75">
      <c r="A908" s="129" t="s">
        <v>1619</v>
      </c>
      <c r="B908" s="87" t="s">
        <v>762</v>
      </c>
      <c r="C908" s="88" t="s">
        <v>40</v>
      </c>
      <c r="D908" s="89">
        <v>2.84</v>
      </c>
      <c r="E908" s="26"/>
      <c r="F908" s="27"/>
      <c r="G908" s="28"/>
    </row>
    <row r="909" spans="1:8" s="25" customFormat="1" ht="33.75">
      <c r="A909" s="129" t="s">
        <v>1620</v>
      </c>
      <c r="B909" s="87" t="s">
        <v>761</v>
      </c>
      <c r="C909" s="88" t="s">
        <v>40</v>
      </c>
      <c r="D909" s="89">
        <v>3.76</v>
      </c>
      <c r="E909" s="26"/>
      <c r="F909" s="27"/>
      <c r="G909" s="28"/>
    </row>
    <row r="910" spans="1:8" s="25" customFormat="1" ht="33.75">
      <c r="A910" s="129" t="s">
        <v>1621</v>
      </c>
      <c r="B910" s="87" t="s">
        <v>760</v>
      </c>
      <c r="C910" s="88" t="s">
        <v>40</v>
      </c>
      <c r="D910" s="89">
        <v>3.96</v>
      </c>
      <c r="E910" s="26"/>
      <c r="F910" s="27"/>
      <c r="G910" s="28"/>
    </row>
    <row r="911" spans="1:8" s="25" customFormat="1" ht="33.75">
      <c r="A911" s="129" t="s">
        <v>1622</v>
      </c>
      <c r="B911" s="87" t="s">
        <v>759</v>
      </c>
      <c r="C911" s="88" t="s">
        <v>40</v>
      </c>
      <c r="D911" s="89">
        <v>51.09</v>
      </c>
      <c r="E911" s="26"/>
      <c r="F911" s="27"/>
      <c r="G911" s="28"/>
    </row>
    <row r="912" spans="1:8" s="25" customFormat="1" ht="33.75">
      <c r="A912" s="129" t="s">
        <v>1623</v>
      </c>
      <c r="B912" s="87" t="s">
        <v>758</v>
      </c>
      <c r="C912" s="88" t="s">
        <v>40</v>
      </c>
      <c r="D912" s="89">
        <v>2.4500000000000002</v>
      </c>
      <c r="E912" s="26"/>
      <c r="F912" s="27"/>
      <c r="G912" s="28"/>
    </row>
    <row r="913" spans="1:7" s="25" customFormat="1" ht="33.75">
      <c r="A913" s="129" t="s">
        <v>1624</v>
      </c>
      <c r="B913" s="87" t="s">
        <v>757</v>
      </c>
      <c r="C913" s="88" t="s">
        <v>44</v>
      </c>
      <c r="D913" s="89">
        <v>1</v>
      </c>
      <c r="E913" s="26"/>
      <c r="F913" s="27"/>
      <c r="G913" s="48"/>
    </row>
    <row r="914" spans="1:7" s="25" customFormat="1" ht="33.75">
      <c r="A914" s="129" t="s">
        <v>1625</v>
      </c>
      <c r="B914" s="87" t="s">
        <v>756</v>
      </c>
      <c r="C914" s="88" t="s">
        <v>44</v>
      </c>
      <c r="D914" s="89">
        <v>14</v>
      </c>
      <c r="E914" s="26"/>
      <c r="F914" s="27"/>
      <c r="G914" s="48"/>
    </row>
    <row r="915" spans="1:7" s="25" customFormat="1" ht="22.5">
      <c r="A915" s="129" t="s">
        <v>1626</v>
      </c>
      <c r="B915" s="87" t="s">
        <v>755</v>
      </c>
      <c r="C915" s="88" t="s">
        <v>44</v>
      </c>
      <c r="D915" s="89">
        <v>4</v>
      </c>
      <c r="E915" s="26"/>
      <c r="F915" s="27"/>
      <c r="G915" s="48"/>
    </row>
    <row r="916" spans="1:7" s="25" customFormat="1" ht="22.5">
      <c r="A916" s="129" t="s">
        <v>1627</v>
      </c>
      <c r="B916" s="87" t="s">
        <v>754</v>
      </c>
      <c r="C916" s="88" t="s">
        <v>44</v>
      </c>
      <c r="D916" s="89">
        <v>11</v>
      </c>
      <c r="E916" s="26"/>
      <c r="F916" s="27"/>
      <c r="G916" s="48"/>
    </row>
    <row r="917" spans="1:7" s="25" customFormat="1" ht="33.75">
      <c r="A917" s="129" t="s">
        <v>1628</v>
      </c>
      <c r="B917" s="87" t="s">
        <v>753</v>
      </c>
      <c r="C917" s="88" t="s">
        <v>44</v>
      </c>
      <c r="D917" s="89">
        <v>7</v>
      </c>
      <c r="E917" s="26"/>
      <c r="F917" s="27"/>
      <c r="G917" s="48"/>
    </row>
    <row r="918" spans="1:7" s="25" customFormat="1" ht="22.5">
      <c r="A918" s="129" t="s">
        <v>1629</v>
      </c>
      <c r="B918" s="87" t="s">
        <v>752</v>
      </c>
      <c r="C918" s="88" t="s">
        <v>44</v>
      </c>
      <c r="D918" s="89">
        <v>3</v>
      </c>
      <c r="E918" s="26"/>
      <c r="F918" s="27"/>
      <c r="G918" s="48"/>
    </row>
    <row r="919" spans="1:7" s="25" customFormat="1" ht="33.75">
      <c r="A919" s="129" t="s">
        <v>1630</v>
      </c>
      <c r="B919" s="87" t="s">
        <v>751</v>
      </c>
      <c r="C919" s="88" t="s">
        <v>44</v>
      </c>
      <c r="D919" s="89">
        <v>7</v>
      </c>
      <c r="E919" s="26"/>
      <c r="F919" s="27"/>
      <c r="G919" s="48"/>
    </row>
    <row r="920" spans="1:7" s="25" customFormat="1" ht="22.5">
      <c r="A920" s="129" t="s">
        <v>1631</v>
      </c>
      <c r="B920" s="87" t="s">
        <v>750</v>
      </c>
      <c r="C920" s="88" t="s">
        <v>44</v>
      </c>
      <c r="D920" s="89">
        <v>2</v>
      </c>
      <c r="E920" s="26"/>
      <c r="F920" s="27"/>
      <c r="G920" s="48"/>
    </row>
    <row r="921" spans="1:7" s="25" customFormat="1" ht="33.75">
      <c r="A921" s="129" t="s">
        <v>1632</v>
      </c>
      <c r="B921" s="87" t="s">
        <v>749</v>
      </c>
      <c r="C921" s="88" t="s">
        <v>44</v>
      </c>
      <c r="D921" s="89">
        <v>33</v>
      </c>
      <c r="E921" s="26"/>
      <c r="F921" s="27"/>
      <c r="G921" s="48"/>
    </row>
    <row r="922" spans="1:7" s="25" customFormat="1" ht="22.5">
      <c r="A922" s="129" t="s">
        <v>1633</v>
      </c>
      <c r="B922" s="87" t="s">
        <v>748</v>
      </c>
      <c r="C922" s="88" t="s">
        <v>44</v>
      </c>
      <c r="D922" s="89">
        <v>5</v>
      </c>
      <c r="E922" s="26"/>
      <c r="F922" s="27"/>
      <c r="G922" s="48"/>
    </row>
    <row r="923" spans="1:7" s="25" customFormat="1" ht="22.5">
      <c r="A923" s="129" t="s">
        <v>1634</v>
      </c>
      <c r="B923" s="87" t="s">
        <v>747</v>
      </c>
      <c r="C923" s="88" t="s">
        <v>44</v>
      </c>
      <c r="D923" s="89">
        <v>16</v>
      </c>
      <c r="E923" s="26"/>
      <c r="F923" s="27"/>
      <c r="G923" s="48"/>
    </row>
    <row r="924" spans="1:7" s="25" customFormat="1" ht="33.75">
      <c r="A924" s="129" t="s">
        <v>1635</v>
      </c>
      <c r="B924" s="87" t="s">
        <v>746</v>
      </c>
      <c r="C924" s="88" t="s">
        <v>44</v>
      </c>
      <c r="D924" s="89">
        <v>1</v>
      </c>
      <c r="E924" s="26"/>
      <c r="F924" s="27"/>
      <c r="G924" s="48"/>
    </row>
    <row r="925" spans="1:7" s="25" customFormat="1" ht="22.5">
      <c r="A925" s="129" t="s">
        <v>1636</v>
      </c>
      <c r="B925" s="87" t="s">
        <v>745</v>
      </c>
      <c r="C925" s="88" t="s">
        <v>44</v>
      </c>
      <c r="D925" s="89">
        <v>1</v>
      </c>
      <c r="E925" s="26"/>
      <c r="F925" s="27"/>
      <c r="G925" s="48"/>
    </row>
    <row r="926" spans="1:7" s="25" customFormat="1" ht="22.5">
      <c r="A926" s="129" t="s">
        <v>1637</v>
      </c>
      <c r="B926" s="87" t="s">
        <v>744</v>
      </c>
      <c r="C926" s="88" t="s">
        <v>44</v>
      </c>
      <c r="D926" s="89">
        <v>9</v>
      </c>
      <c r="E926" s="26"/>
      <c r="F926" s="27"/>
      <c r="G926" s="48"/>
    </row>
    <row r="927" spans="1:7" s="25" customFormat="1" ht="22.5">
      <c r="A927" s="129" t="s">
        <v>1638</v>
      </c>
      <c r="B927" s="87" t="s">
        <v>743</v>
      </c>
      <c r="C927" s="88" t="s">
        <v>44</v>
      </c>
      <c r="D927" s="89">
        <v>3</v>
      </c>
      <c r="E927" s="26"/>
      <c r="F927" s="27"/>
      <c r="G927" s="48"/>
    </row>
    <row r="928" spans="1:7" s="25" customFormat="1" ht="22.5">
      <c r="A928" s="129" t="s">
        <v>1639</v>
      </c>
      <c r="B928" s="87" t="s">
        <v>742</v>
      </c>
      <c r="C928" s="88" t="s">
        <v>44</v>
      </c>
      <c r="D928" s="89">
        <v>6</v>
      </c>
      <c r="E928" s="26"/>
      <c r="F928" s="27"/>
      <c r="G928" s="48"/>
    </row>
    <row r="929" spans="1:7" s="25" customFormat="1" ht="22.5">
      <c r="A929" s="129" t="s">
        <v>1640</v>
      </c>
      <c r="B929" s="87" t="s">
        <v>741</v>
      </c>
      <c r="C929" s="88" t="s">
        <v>44</v>
      </c>
      <c r="D929" s="89">
        <v>1</v>
      </c>
      <c r="E929" s="26"/>
      <c r="F929" s="27"/>
      <c r="G929" s="48"/>
    </row>
    <row r="930" spans="1:7" s="25" customFormat="1" ht="33.75">
      <c r="A930" s="129" t="s">
        <v>1641</v>
      </c>
      <c r="B930" s="87" t="s">
        <v>740</v>
      </c>
      <c r="C930" s="88" t="s">
        <v>44</v>
      </c>
      <c r="D930" s="89">
        <v>2</v>
      </c>
      <c r="E930" s="26"/>
      <c r="F930" s="27"/>
      <c r="G930" s="48"/>
    </row>
    <row r="931" spans="1:7" s="25" customFormat="1" ht="33.75">
      <c r="A931" s="129" t="s">
        <v>1642</v>
      </c>
      <c r="B931" s="87" t="s">
        <v>739</v>
      </c>
      <c r="C931" s="88" t="s">
        <v>44</v>
      </c>
      <c r="D931" s="89">
        <v>7</v>
      </c>
      <c r="E931" s="26"/>
      <c r="F931" s="27"/>
      <c r="G931" s="48"/>
    </row>
    <row r="932" spans="1:7" s="25" customFormat="1" ht="33.75">
      <c r="A932" s="129" t="s">
        <v>1643</v>
      </c>
      <c r="B932" s="87" t="s">
        <v>738</v>
      </c>
      <c r="C932" s="88" t="s">
        <v>44</v>
      </c>
      <c r="D932" s="89">
        <v>2</v>
      </c>
      <c r="E932" s="26"/>
      <c r="F932" s="27"/>
      <c r="G932" s="48"/>
    </row>
    <row r="933" spans="1:7" s="25" customFormat="1" ht="33.75">
      <c r="A933" s="129" t="s">
        <v>1644</v>
      </c>
      <c r="B933" s="87" t="s">
        <v>737</v>
      </c>
      <c r="C933" s="88" t="s">
        <v>44</v>
      </c>
      <c r="D933" s="89">
        <v>9</v>
      </c>
      <c r="E933" s="26"/>
      <c r="F933" s="27"/>
      <c r="G933" s="48"/>
    </row>
    <row r="934" spans="1:7" s="25" customFormat="1" ht="33.75">
      <c r="A934" s="129" t="s">
        <v>1645</v>
      </c>
      <c r="B934" s="87" t="s">
        <v>736</v>
      </c>
      <c r="C934" s="88" t="s">
        <v>44</v>
      </c>
      <c r="D934" s="89">
        <v>2</v>
      </c>
      <c r="E934" s="26"/>
      <c r="F934" s="27"/>
      <c r="G934" s="28"/>
    </row>
    <row r="935" spans="1:7" s="25" customFormat="1" ht="45">
      <c r="A935" s="129" t="s">
        <v>1646</v>
      </c>
      <c r="B935" s="87" t="s">
        <v>735</v>
      </c>
      <c r="C935" s="88" t="s">
        <v>44</v>
      </c>
      <c r="D935" s="89">
        <v>1</v>
      </c>
      <c r="E935" s="26"/>
      <c r="F935" s="27"/>
      <c r="G935" s="28"/>
    </row>
    <row r="936" spans="1:7" s="25" customFormat="1" ht="33.75">
      <c r="A936" s="129" t="s">
        <v>1647</v>
      </c>
      <c r="B936" s="87" t="s">
        <v>734</v>
      </c>
      <c r="C936" s="88" t="s">
        <v>44</v>
      </c>
      <c r="D936" s="89">
        <v>6</v>
      </c>
      <c r="E936" s="26"/>
      <c r="F936" s="27"/>
      <c r="G936" s="28"/>
    </row>
    <row r="937" spans="1:7" s="25" customFormat="1">
      <c r="A937" s="34" t="s">
        <v>793</v>
      </c>
      <c r="B937" s="35" t="s">
        <v>733</v>
      </c>
      <c r="C937" s="31"/>
      <c r="D937" s="32"/>
      <c r="E937" s="36"/>
      <c r="F937" s="33"/>
      <c r="G937" s="36">
        <f>ROUND(SUM(G938:G948),2)</f>
        <v>0</v>
      </c>
    </row>
    <row r="938" spans="1:7" s="25" customFormat="1" ht="45">
      <c r="A938" s="129" t="s">
        <v>1648</v>
      </c>
      <c r="B938" s="87" t="s">
        <v>732</v>
      </c>
      <c r="C938" s="88" t="s">
        <v>44</v>
      </c>
      <c r="D938" s="89">
        <v>2</v>
      </c>
      <c r="E938" s="26"/>
      <c r="F938" s="27"/>
      <c r="G938" s="28"/>
    </row>
    <row r="939" spans="1:7" s="25" customFormat="1" ht="67.5">
      <c r="A939" s="129" t="s">
        <v>1649</v>
      </c>
      <c r="B939" s="87" t="s">
        <v>731</v>
      </c>
      <c r="C939" s="88" t="s">
        <v>44</v>
      </c>
      <c r="D939" s="89">
        <v>2</v>
      </c>
      <c r="E939" s="26"/>
      <c r="F939" s="27"/>
      <c r="G939" s="28"/>
    </row>
    <row r="940" spans="1:7" s="25" customFormat="1" ht="45">
      <c r="A940" s="129" t="s">
        <v>1650</v>
      </c>
      <c r="B940" s="87" t="s">
        <v>730</v>
      </c>
      <c r="C940" s="88" t="s">
        <v>44</v>
      </c>
      <c r="D940" s="89">
        <v>2</v>
      </c>
      <c r="E940" s="26"/>
      <c r="F940" s="27"/>
      <c r="G940" s="28"/>
    </row>
    <row r="941" spans="1:7" s="25" customFormat="1" ht="45">
      <c r="A941" s="129" t="s">
        <v>1651</v>
      </c>
      <c r="B941" s="87" t="s">
        <v>729</v>
      </c>
      <c r="C941" s="88" t="s">
        <v>44</v>
      </c>
      <c r="D941" s="89">
        <v>2</v>
      </c>
      <c r="E941" s="26"/>
      <c r="F941" s="27"/>
      <c r="G941" s="28"/>
    </row>
    <row r="942" spans="1:7" s="25" customFormat="1" ht="90">
      <c r="A942" s="129" t="s">
        <v>1652</v>
      </c>
      <c r="B942" s="87" t="s">
        <v>728</v>
      </c>
      <c r="C942" s="88" t="s">
        <v>44</v>
      </c>
      <c r="D942" s="89">
        <v>2</v>
      </c>
      <c r="E942" s="26"/>
      <c r="F942" s="27"/>
      <c r="G942" s="28"/>
    </row>
    <row r="943" spans="1:7" s="25" customFormat="1" ht="67.5">
      <c r="A943" s="129" t="s">
        <v>1653</v>
      </c>
      <c r="B943" s="87" t="s">
        <v>727</v>
      </c>
      <c r="C943" s="88" t="s">
        <v>44</v>
      </c>
      <c r="D943" s="89">
        <v>1</v>
      </c>
      <c r="E943" s="26"/>
      <c r="F943" s="27"/>
      <c r="G943" s="28"/>
    </row>
    <row r="944" spans="1:7" s="25" customFormat="1" ht="56.25">
      <c r="A944" s="129" t="s">
        <v>1654</v>
      </c>
      <c r="B944" s="87" t="s">
        <v>726</v>
      </c>
      <c r="C944" s="88" t="s">
        <v>44</v>
      </c>
      <c r="D944" s="89">
        <v>1</v>
      </c>
      <c r="E944" s="26"/>
      <c r="F944" s="27"/>
      <c r="G944" s="28"/>
    </row>
    <row r="945" spans="1:8" s="25" customFormat="1" ht="135">
      <c r="A945" s="129" t="s">
        <v>1655</v>
      </c>
      <c r="B945" s="87" t="s">
        <v>725</v>
      </c>
      <c r="C945" s="88" t="s">
        <v>44</v>
      </c>
      <c r="D945" s="89">
        <v>1</v>
      </c>
      <c r="E945" s="26"/>
      <c r="F945" s="27"/>
      <c r="G945" s="28"/>
    </row>
    <row r="946" spans="1:8" s="25" customFormat="1" ht="45">
      <c r="A946" s="129" t="s">
        <v>1656</v>
      </c>
      <c r="B946" s="87" t="s">
        <v>724</v>
      </c>
      <c r="C946" s="88" t="s">
        <v>44</v>
      </c>
      <c r="D946" s="89">
        <v>57</v>
      </c>
      <c r="E946" s="26"/>
      <c r="F946" s="27"/>
      <c r="G946" s="28"/>
    </row>
    <row r="947" spans="1:8" s="25" customFormat="1" ht="45">
      <c r="A947" s="129" t="s">
        <v>1657</v>
      </c>
      <c r="B947" s="87" t="s">
        <v>723</v>
      </c>
      <c r="C947" s="88" t="s">
        <v>44</v>
      </c>
      <c r="D947" s="89">
        <v>4</v>
      </c>
      <c r="E947" s="26"/>
      <c r="F947" s="27"/>
      <c r="G947" s="28"/>
    </row>
    <row r="948" spans="1:8" s="25" customFormat="1" ht="45">
      <c r="A948" s="129" t="s">
        <v>1658</v>
      </c>
      <c r="B948" s="87" t="s">
        <v>722</v>
      </c>
      <c r="C948" s="88" t="s">
        <v>44</v>
      </c>
      <c r="D948" s="89">
        <v>64</v>
      </c>
      <c r="E948" s="26"/>
      <c r="F948" s="27"/>
      <c r="G948" s="28"/>
    </row>
    <row r="949" spans="1:8" s="30" customFormat="1">
      <c r="A949" s="23" t="s">
        <v>701</v>
      </c>
      <c r="B949" s="38" t="s">
        <v>595</v>
      </c>
      <c r="C949" s="38"/>
      <c r="D949" s="38"/>
      <c r="E949" s="38"/>
      <c r="F949" s="38"/>
      <c r="G949" s="24">
        <f>ROUND(SUM(G950),2)</f>
        <v>0</v>
      </c>
      <c r="H949" s="25"/>
    </row>
    <row r="950" spans="1:8" s="30" customFormat="1" ht="101.25">
      <c r="A950" s="129" t="s">
        <v>1659</v>
      </c>
      <c r="B950" s="87" t="s">
        <v>323</v>
      </c>
      <c r="C950" s="88" t="s">
        <v>44</v>
      </c>
      <c r="D950" s="89">
        <v>2</v>
      </c>
      <c r="E950" s="26"/>
      <c r="F950" s="37"/>
      <c r="G950" s="28"/>
    </row>
    <row r="951" spans="1:8" s="30" customFormat="1">
      <c r="A951" s="23" t="s">
        <v>719</v>
      </c>
      <c r="B951" s="38" t="s">
        <v>347</v>
      </c>
      <c r="C951" s="38"/>
      <c r="D951" s="38"/>
      <c r="E951" s="38"/>
      <c r="F951" s="38"/>
      <c r="G951" s="24">
        <f>ROUND(SUM(G952:G953),2)</f>
        <v>0</v>
      </c>
    </row>
    <row r="952" spans="1:8" s="30" customFormat="1" ht="78.75">
      <c r="A952" s="129" t="s">
        <v>1660</v>
      </c>
      <c r="B952" s="87" t="s">
        <v>346</v>
      </c>
      <c r="C952" s="88" t="s">
        <v>44</v>
      </c>
      <c r="D952" s="89">
        <v>1</v>
      </c>
      <c r="E952" s="26"/>
      <c r="F952" s="37"/>
      <c r="G952" s="28"/>
    </row>
    <row r="953" spans="1:8" s="30" customFormat="1" ht="22.5">
      <c r="A953" s="129" t="s">
        <v>1661</v>
      </c>
      <c r="B953" s="87" t="s">
        <v>333</v>
      </c>
      <c r="C953" s="88" t="s">
        <v>44</v>
      </c>
      <c r="D953" s="89">
        <v>1</v>
      </c>
      <c r="E953" s="26"/>
      <c r="F953" s="37"/>
      <c r="G953" s="28"/>
    </row>
    <row r="954" spans="1:8" s="30" customFormat="1">
      <c r="A954" s="23" t="s">
        <v>720</v>
      </c>
      <c r="B954" s="38" t="s">
        <v>207</v>
      </c>
      <c r="C954" s="45"/>
      <c r="D954" s="46"/>
      <c r="E954" s="46"/>
      <c r="F954" s="46"/>
      <c r="G954" s="24">
        <f>ROUND(SUM(G955:G965),2)</f>
        <v>0</v>
      </c>
    </row>
    <row r="955" spans="1:8" s="30" customFormat="1" ht="33.75">
      <c r="A955" s="129" t="s">
        <v>1662</v>
      </c>
      <c r="B955" s="87" t="s">
        <v>95</v>
      </c>
      <c r="C955" s="88" t="s">
        <v>17</v>
      </c>
      <c r="D955" s="89">
        <v>2.42</v>
      </c>
      <c r="E955" s="26"/>
      <c r="F955" s="27"/>
      <c r="G955" s="28"/>
    </row>
    <row r="956" spans="1:8" s="25" customFormat="1" ht="45">
      <c r="A956" s="129" t="s">
        <v>1663</v>
      </c>
      <c r="B956" s="87" t="s">
        <v>221</v>
      </c>
      <c r="C956" s="88" t="s">
        <v>26</v>
      </c>
      <c r="D956" s="89">
        <v>16.149999999999999</v>
      </c>
      <c r="E956" s="26"/>
      <c r="F956" s="27"/>
      <c r="G956" s="28"/>
    </row>
    <row r="957" spans="1:8" s="30" customFormat="1" ht="33.75">
      <c r="A957" s="129" t="s">
        <v>1664</v>
      </c>
      <c r="B957" s="87" t="s">
        <v>220</v>
      </c>
      <c r="C957" s="88" t="s">
        <v>17</v>
      </c>
      <c r="D957" s="89">
        <v>2.42</v>
      </c>
      <c r="E957" s="26"/>
      <c r="F957" s="27"/>
      <c r="G957" s="28"/>
    </row>
    <row r="958" spans="1:8" s="30" customFormat="1" ht="45">
      <c r="A958" s="129" t="s">
        <v>1665</v>
      </c>
      <c r="B958" s="87" t="s">
        <v>94</v>
      </c>
      <c r="C958" s="88" t="s">
        <v>17</v>
      </c>
      <c r="D958" s="89">
        <v>27.5</v>
      </c>
      <c r="E958" s="26"/>
      <c r="F958" s="27"/>
      <c r="G958" s="28"/>
    </row>
    <row r="959" spans="1:8" s="30" customFormat="1" ht="33.75">
      <c r="A959" s="129" t="s">
        <v>1666</v>
      </c>
      <c r="B959" s="87" t="s">
        <v>219</v>
      </c>
      <c r="C959" s="88" t="s">
        <v>40</v>
      </c>
      <c r="D959" s="89">
        <v>4.8</v>
      </c>
      <c r="E959" s="26"/>
      <c r="F959" s="27"/>
      <c r="G959" s="28"/>
    </row>
    <row r="960" spans="1:8" s="30" customFormat="1" ht="33.75">
      <c r="A960" s="129" t="s">
        <v>1667</v>
      </c>
      <c r="B960" s="87" t="s">
        <v>242</v>
      </c>
      <c r="C960" s="88" t="s">
        <v>44</v>
      </c>
      <c r="D960" s="89">
        <v>1</v>
      </c>
      <c r="E960" s="26"/>
      <c r="F960" s="27"/>
      <c r="G960" s="28"/>
    </row>
    <row r="961" spans="1:7" s="30" customFormat="1" ht="33.75">
      <c r="A961" s="129" t="s">
        <v>1668</v>
      </c>
      <c r="B961" s="87" t="s">
        <v>215</v>
      </c>
      <c r="C961" s="88" t="s">
        <v>44</v>
      </c>
      <c r="D961" s="89">
        <v>3</v>
      </c>
      <c r="E961" s="26"/>
      <c r="F961" s="27"/>
      <c r="G961" s="28"/>
    </row>
    <row r="962" spans="1:7" s="30" customFormat="1" ht="22.5">
      <c r="A962" s="129" t="s">
        <v>1669</v>
      </c>
      <c r="B962" s="87" t="s">
        <v>92</v>
      </c>
      <c r="C962" s="88" t="s">
        <v>44</v>
      </c>
      <c r="D962" s="89">
        <v>105.6</v>
      </c>
      <c r="E962" s="26"/>
      <c r="F962" s="27"/>
      <c r="G962" s="28"/>
    </row>
    <row r="963" spans="1:7" s="30" customFormat="1" ht="22.5">
      <c r="A963" s="129" t="s">
        <v>1670</v>
      </c>
      <c r="B963" s="87" t="s">
        <v>91</v>
      </c>
      <c r="C963" s="88" t="s">
        <v>44</v>
      </c>
      <c r="D963" s="89">
        <v>44</v>
      </c>
      <c r="E963" s="26"/>
      <c r="F963" s="27"/>
      <c r="G963" s="28"/>
    </row>
    <row r="964" spans="1:7" s="25" customFormat="1" ht="33.75">
      <c r="A964" s="129" t="s">
        <v>1671</v>
      </c>
      <c r="B964" s="87" t="s">
        <v>208</v>
      </c>
      <c r="C964" s="88" t="s">
        <v>17</v>
      </c>
      <c r="D964" s="89">
        <v>2.42</v>
      </c>
      <c r="E964" s="26"/>
      <c r="F964" s="27"/>
      <c r="G964" s="28"/>
    </row>
    <row r="965" spans="1:7" s="30" customFormat="1" ht="33.75">
      <c r="A965" s="129" t="s">
        <v>1672</v>
      </c>
      <c r="B965" s="87" t="s">
        <v>88</v>
      </c>
      <c r="C965" s="88" t="s">
        <v>18</v>
      </c>
      <c r="D965" s="89">
        <v>45.98</v>
      </c>
      <c r="E965" s="26"/>
      <c r="F965" s="27"/>
      <c r="G965" s="28"/>
    </row>
    <row r="966" spans="1:7">
      <c r="A966" s="23" t="s">
        <v>721</v>
      </c>
      <c r="B966" s="38" t="s">
        <v>449</v>
      </c>
      <c r="C966" s="38"/>
      <c r="D966" s="38"/>
      <c r="E966" s="38"/>
      <c r="F966" s="38"/>
      <c r="G966" s="24">
        <f>ROUND(SUM(G967,G975,G982),2)</f>
        <v>0</v>
      </c>
    </row>
    <row r="967" spans="1:7" s="25" customFormat="1">
      <c r="A967" s="34" t="s">
        <v>794</v>
      </c>
      <c r="B967" s="35" t="s">
        <v>425</v>
      </c>
      <c r="C967" s="31"/>
      <c r="D967" s="32"/>
      <c r="E967" s="36"/>
      <c r="F967" s="33"/>
      <c r="G967" s="36">
        <f>ROUND(SUM(G968:G974),2)</f>
        <v>0</v>
      </c>
    </row>
    <row r="968" spans="1:7" s="25" customFormat="1" ht="56.25">
      <c r="A968" s="129" t="s">
        <v>1673</v>
      </c>
      <c r="B968" s="87" t="s">
        <v>501</v>
      </c>
      <c r="C968" s="88" t="s">
        <v>44</v>
      </c>
      <c r="D968" s="89">
        <v>1</v>
      </c>
      <c r="E968" s="26"/>
      <c r="F968" s="27"/>
      <c r="G968" s="28"/>
    </row>
    <row r="969" spans="1:7" s="25" customFormat="1" ht="56.25">
      <c r="A969" s="129" t="s">
        <v>1674</v>
      </c>
      <c r="B969" s="87" t="s">
        <v>500</v>
      </c>
      <c r="C969" s="88" t="s">
        <v>44</v>
      </c>
      <c r="D969" s="89">
        <v>1</v>
      </c>
      <c r="E969" s="26"/>
      <c r="F969" s="27"/>
      <c r="G969" s="28"/>
    </row>
    <row r="970" spans="1:7" s="25" customFormat="1" ht="33.75">
      <c r="A970" s="129" t="s">
        <v>1675</v>
      </c>
      <c r="B970" s="87" t="s">
        <v>414</v>
      </c>
      <c r="C970" s="88" t="s">
        <v>44</v>
      </c>
      <c r="D970" s="89">
        <v>1</v>
      </c>
      <c r="E970" s="26"/>
      <c r="F970" s="37"/>
      <c r="G970" s="28"/>
    </row>
    <row r="971" spans="1:7" s="25" customFormat="1" ht="33.75">
      <c r="A971" s="129" t="s">
        <v>1676</v>
      </c>
      <c r="B971" s="87" t="s">
        <v>418</v>
      </c>
      <c r="C971" s="88" t="s">
        <v>44</v>
      </c>
      <c r="D971" s="89">
        <v>5</v>
      </c>
      <c r="E971" s="26"/>
      <c r="F971" s="27"/>
      <c r="G971" s="28"/>
    </row>
    <row r="972" spans="1:7" s="25" customFormat="1" ht="33.75">
      <c r="A972" s="129" t="s">
        <v>1677</v>
      </c>
      <c r="B972" s="87" t="s">
        <v>412</v>
      </c>
      <c r="C972" s="88" t="s">
        <v>44</v>
      </c>
      <c r="D972" s="89">
        <v>3</v>
      </c>
      <c r="E972" s="26"/>
      <c r="F972" s="27"/>
      <c r="G972" s="28"/>
    </row>
    <row r="973" spans="1:7" s="25" customFormat="1" ht="33.75">
      <c r="A973" s="129" t="s">
        <v>1678</v>
      </c>
      <c r="B973" s="87" t="s">
        <v>411</v>
      </c>
      <c r="C973" s="88" t="s">
        <v>44</v>
      </c>
      <c r="D973" s="89">
        <v>7</v>
      </c>
      <c r="E973" s="26"/>
      <c r="F973" s="27"/>
      <c r="G973" s="28"/>
    </row>
    <row r="974" spans="1:7" s="25" customFormat="1" ht="33.75">
      <c r="A974" s="129" t="s">
        <v>1679</v>
      </c>
      <c r="B974" s="87" t="s">
        <v>408</v>
      </c>
      <c r="C974" s="88" t="s">
        <v>44</v>
      </c>
      <c r="D974" s="89">
        <v>1</v>
      </c>
      <c r="E974" s="26"/>
      <c r="F974" s="27"/>
      <c r="G974" s="28"/>
    </row>
    <row r="975" spans="1:7" s="25" customFormat="1">
      <c r="A975" s="34" t="s">
        <v>795</v>
      </c>
      <c r="B975" s="35" t="s">
        <v>406</v>
      </c>
      <c r="C975" s="31"/>
      <c r="D975" s="32"/>
      <c r="E975" s="36"/>
      <c r="F975" s="33"/>
      <c r="G975" s="36">
        <f>ROUND(SUM(G976:G981),2)</f>
        <v>0</v>
      </c>
    </row>
    <row r="976" spans="1:7" s="25" customFormat="1" ht="90">
      <c r="A976" s="129" t="s">
        <v>1680</v>
      </c>
      <c r="B976" s="87" t="s">
        <v>405</v>
      </c>
      <c r="C976" s="88" t="s">
        <v>81</v>
      </c>
      <c r="D976" s="89">
        <v>20</v>
      </c>
      <c r="E976" s="26"/>
      <c r="F976" s="27"/>
      <c r="G976" s="28"/>
    </row>
    <row r="977" spans="1:7" s="25" customFormat="1" ht="90">
      <c r="A977" s="129" t="s">
        <v>1681</v>
      </c>
      <c r="B977" s="87" t="s">
        <v>404</v>
      </c>
      <c r="C977" s="88" t="s">
        <v>81</v>
      </c>
      <c r="D977" s="89">
        <v>1</v>
      </c>
      <c r="E977" s="26"/>
      <c r="F977" s="27"/>
      <c r="G977" s="28"/>
    </row>
    <row r="978" spans="1:7" s="25" customFormat="1" ht="112.5">
      <c r="A978" s="129" t="s">
        <v>1682</v>
      </c>
      <c r="B978" s="87" t="s">
        <v>403</v>
      </c>
      <c r="C978" s="88" t="s">
        <v>81</v>
      </c>
      <c r="D978" s="89">
        <v>1</v>
      </c>
      <c r="E978" s="26"/>
      <c r="F978" s="27"/>
      <c r="G978" s="28"/>
    </row>
    <row r="979" spans="1:7" s="25" customFormat="1" ht="101.25">
      <c r="A979" s="129" t="s">
        <v>1683</v>
      </c>
      <c r="B979" s="87" t="s">
        <v>402</v>
      </c>
      <c r="C979" s="88" t="s">
        <v>81</v>
      </c>
      <c r="D979" s="89">
        <v>4</v>
      </c>
      <c r="E979" s="26"/>
      <c r="F979" s="27"/>
      <c r="G979" s="28"/>
    </row>
    <row r="980" spans="1:7" s="25" customFormat="1" ht="112.5">
      <c r="A980" s="129" t="s">
        <v>1684</v>
      </c>
      <c r="B980" s="87" t="s">
        <v>395</v>
      </c>
      <c r="C980" s="88" t="s">
        <v>81</v>
      </c>
      <c r="D980" s="89">
        <v>1</v>
      </c>
      <c r="E980" s="26"/>
      <c r="F980" s="27"/>
      <c r="G980" s="28"/>
    </row>
    <row r="981" spans="1:7" s="25" customFormat="1" ht="90">
      <c r="A981" s="129" t="s">
        <v>1685</v>
      </c>
      <c r="B981" s="87" t="s">
        <v>711</v>
      </c>
      <c r="C981" s="88" t="s">
        <v>44</v>
      </c>
      <c r="D981" s="89">
        <v>12</v>
      </c>
      <c r="E981" s="26"/>
      <c r="F981" s="27"/>
      <c r="G981" s="28"/>
    </row>
    <row r="982" spans="1:7" s="25" customFormat="1">
      <c r="A982" s="34" t="s">
        <v>796</v>
      </c>
      <c r="B982" s="35" t="s">
        <v>389</v>
      </c>
      <c r="C982" s="31"/>
      <c r="D982" s="32"/>
      <c r="E982" s="36"/>
      <c r="F982" s="33"/>
      <c r="G982" s="36">
        <f>ROUND(SUM(G983:G987),2)</f>
        <v>0</v>
      </c>
    </row>
    <row r="983" spans="1:7" s="25" customFormat="1" ht="45">
      <c r="A983" s="129" t="s">
        <v>1686</v>
      </c>
      <c r="B983" s="87" t="s">
        <v>388</v>
      </c>
      <c r="C983" s="88" t="s">
        <v>44</v>
      </c>
      <c r="D983" s="89">
        <v>1</v>
      </c>
      <c r="E983" s="26"/>
      <c r="F983" s="40"/>
      <c r="G983" s="28"/>
    </row>
    <row r="984" spans="1:7" s="25" customFormat="1" ht="45">
      <c r="A984" s="129" t="s">
        <v>1687</v>
      </c>
      <c r="B984" s="87" t="s">
        <v>387</v>
      </c>
      <c r="C984" s="88" t="s">
        <v>44</v>
      </c>
      <c r="D984" s="89">
        <v>2</v>
      </c>
      <c r="E984" s="26"/>
      <c r="F984" s="40"/>
      <c r="G984" s="28"/>
    </row>
    <row r="985" spans="1:7" s="25" customFormat="1" ht="45">
      <c r="A985" s="129" t="s">
        <v>1688</v>
      </c>
      <c r="B985" s="87" t="s">
        <v>499</v>
      </c>
      <c r="C985" s="88" t="s">
        <v>44</v>
      </c>
      <c r="D985" s="89">
        <v>4</v>
      </c>
      <c r="E985" s="26"/>
      <c r="F985" s="40"/>
      <c r="G985" s="28"/>
    </row>
    <row r="986" spans="1:7" s="25" customFormat="1" ht="45">
      <c r="A986" s="129" t="s">
        <v>1689</v>
      </c>
      <c r="B986" s="87" t="s">
        <v>498</v>
      </c>
      <c r="C986" s="88" t="s">
        <v>44</v>
      </c>
      <c r="D986" s="89">
        <v>13</v>
      </c>
      <c r="E986" s="26"/>
      <c r="F986" s="40"/>
      <c r="G986" s="28"/>
    </row>
    <row r="987" spans="1:7" s="25" customFormat="1" ht="45">
      <c r="A987" s="129" t="s">
        <v>1690</v>
      </c>
      <c r="B987" s="87" t="s">
        <v>385</v>
      </c>
      <c r="C987" s="88" t="s">
        <v>44</v>
      </c>
      <c r="D987" s="89">
        <v>1</v>
      </c>
      <c r="E987" s="26"/>
      <c r="F987" s="27"/>
      <c r="G987" s="28"/>
    </row>
    <row r="988" spans="1:7" s="55" customFormat="1">
      <c r="A988" s="23" t="s">
        <v>797</v>
      </c>
      <c r="B988" s="38" t="s">
        <v>364</v>
      </c>
      <c r="C988" s="38"/>
      <c r="D988" s="38"/>
      <c r="E988" s="38"/>
      <c r="F988" s="38"/>
      <c r="G988" s="24">
        <f>ROUND(SUM(G989),2)</f>
        <v>0</v>
      </c>
    </row>
    <row r="989" spans="1:7" s="54" customFormat="1" ht="22.5">
      <c r="A989" s="129" t="s">
        <v>1691</v>
      </c>
      <c r="B989" s="87" t="s">
        <v>363</v>
      </c>
      <c r="C989" s="88" t="s">
        <v>26</v>
      </c>
      <c r="D989" s="89">
        <v>182.16</v>
      </c>
      <c r="E989" s="26"/>
      <c r="F989" s="27"/>
      <c r="G989" s="28"/>
    </row>
    <row r="990" spans="1:7" s="54" customFormat="1">
      <c r="A990" s="129"/>
      <c r="B990" s="87"/>
      <c r="C990" s="88"/>
      <c r="D990" s="89"/>
      <c r="E990" s="26"/>
      <c r="F990" s="27"/>
      <c r="G990" s="28"/>
    </row>
    <row r="991" spans="1:7" s="55" customFormat="1">
      <c r="A991" s="23"/>
      <c r="B991" s="38" t="s">
        <v>1693</v>
      </c>
      <c r="C991" s="38"/>
      <c r="D991" s="38"/>
      <c r="E991" s="38"/>
      <c r="F991" s="38"/>
      <c r="G991" s="24"/>
    </row>
    <row r="992" spans="1:7" ht="38.25">
      <c r="B992" s="135" t="str">
        <f>+B5</f>
        <v>Construcción del Centro Comunitario denominado San Miguel, más obras complementarias, etapa 01, frente 02, ubicado en la colonia Vistas del Centinela, Municipio de Zapopan, Jalisco.</v>
      </c>
    </row>
    <row r="994" spans="1:7" s="54" customFormat="1">
      <c r="A994" s="59" t="str">
        <f>A16</f>
        <v>A</v>
      </c>
      <c r="B994" s="101" t="str">
        <f>B16</f>
        <v>EDIFICACIÓN</v>
      </c>
      <c r="C994" s="101"/>
      <c r="D994" s="101"/>
      <c r="E994" s="101"/>
      <c r="F994" s="60"/>
      <c r="G994" s="61">
        <f>G16</f>
        <v>0</v>
      </c>
    </row>
    <row r="995" spans="1:7" s="54" customFormat="1">
      <c r="A995" s="62" t="str">
        <f>A17</f>
        <v>A1</v>
      </c>
      <c r="B995" s="63" t="str">
        <f>B17</f>
        <v>PRELIMINARES</v>
      </c>
      <c r="C995" s="63"/>
      <c r="D995" s="63"/>
      <c r="E995" s="63"/>
      <c r="F995" s="63"/>
      <c r="G995" s="64">
        <f>G17</f>
        <v>0</v>
      </c>
    </row>
    <row r="996" spans="1:7" s="54" customFormat="1">
      <c r="A996" s="62" t="str">
        <f>A22</f>
        <v>A2</v>
      </c>
      <c r="B996" s="63" t="str">
        <f>B22</f>
        <v>ESTRUCTURAL</v>
      </c>
      <c r="C996" s="63"/>
      <c r="D996" s="63"/>
      <c r="E996" s="63"/>
      <c r="F996" s="63"/>
      <c r="G996" s="64">
        <f>G22</f>
        <v>0</v>
      </c>
    </row>
    <row r="997" spans="1:7" s="54" customFormat="1">
      <c r="A997" s="49" t="str">
        <f>A23</f>
        <v>A2.1</v>
      </c>
      <c r="B997" s="65" t="str">
        <f>B23</f>
        <v>EXCAVACIONES Y RELLENOS</v>
      </c>
      <c r="C997" s="66"/>
      <c r="D997" s="67"/>
      <c r="E997" s="68"/>
      <c r="F997" s="50"/>
      <c r="G997" s="68">
        <f>G23</f>
        <v>0</v>
      </c>
    </row>
    <row r="998" spans="1:7" s="54" customFormat="1">
      <c r="A998" s="49" t="str">
        <f>A31</f>
        <v>A2.2</v>
      </c>
      <c r="B998" s="65" t="str">
        <f>B31</f>
        <v>CIMENTACIÓN</v>
      </c>
      <c r="C998" s="69"/>
      <c r="D998" s="70"/>
      <c r="E998" s="71"/>
      <c r="F998" s="72"/>
      <c r="G998" s="68">
        <f>G31</f>
        <v>0</v>
      </c>
    </row>
    <row r="999" spans="1:7" s="54" customFormat="1">
      <c r="A999" s="49" t="str">
        <f>A51</f>
        <v>A2.3</v>
      </c>
      <c r="B999" s="65" t="str">
        <f>B51</f>
        <v>FIRME</v>
      </c>
      <c r="C999" s="69"/>
      <c r="D999" s="70"/>
      <c r="E999" s="71"/>
      <c r="F999" s="72"/>
      <c r="G999" s="68">
        <f>G51</f>
        <v>0</v>
      </c>
    </row>
    <row r="1000" spans="1:7" s="54" customFormat="1">
      <c r="A1000" s="49" t="str">
        <f>A68</f>
        <v>A2.4</v>
      </c>
      <c r="B1000" s="65" t="str">
        <f>B68</f>
        <v>COLUMNAS</v>
      </c>
      <c r="C1000" s="69"/>
      <c r="D1000" s="70"/>
      <c r="E1000" s="71"/>
      <c r="F1000" s="72"/>
      <c r="G1000" s="68">
        <f>G68</f>
        <v>0</v>
      </c>
    </row>
    <row r="1001" spans="1:7" s="54" customFormat="1">
      <c r="A1001" s="49" t="str">
        <f>A73</f>
        <v>A2.5</v>
      </c>
      <c r="B1001" s="65" t="str">
        <f>B73</f>
        <v>REFUERZO DE HERRERÍA PARA CELOSÍAS</v>
      </c>
      <c r="C1001" s="66"/>
      <c r="D1001" s="67"/>
      <c r="E1001" s="68"/>
      <c r="F1001" s="50"/>
      <c r="G1001" s="68">
        <f>G73</f>
        <v>0</v>
      </c>
    </row>
    <row r="1002" spans="1:7" s="54" customFormat="1">
      <c r="A1002" s="49" t="str">
        <f>A78</f>
        <v>A2.6</v>
      </c>
      <c r="B1002" s="65" t="str">
        <f>B78</f>
        <v>TRABES</v>
      </c>
      <c r="C1002" s="66"/>
      <c r="D1002" s="67"/>
      <c r="E1002" s="68"/>
      <c r="F1002" s="50"/>
      <c r="G1002" s="68">
        <f>G78</f>
        <v>0</v>
      </c>
    </row>
    <row r="1003" spans="1:7" s="54" customFormat="1">
      <c r="A1003" s="49" t="str">
        <f>A83</f>
        <v>A2.7</v>
      </c>
      <c r="B1003" s="65" t="str">
        <f>B83</f>
        <v>LOSA LLENA</v>
      </c>
      <c r="C1003" s="66"/>
      <c r="D1003" s="67"/>
      <c r="E1003" s="68"/>
      <c r="F1003" s="50"/>
      <c r="G1003" s="68">
        <f>G83</f>
        <v>0</v>
      </c>
    </row>
    <row r="1004" spans="1:7" s="54" customFormat="1">
      <c r="A1004" s="62" t="str">
        <f>A89</f>
        <v>A3</v>
      </c>
      <c r="B1004" s="63" t="str">
        <f>B89</f>
        <v>ALBAÑILERÍAS</v>
      </c>
      <c r="C1004" s="63"/>
      <c r="D1004" s="63"/>
      <c r="E1004" s="63"/>
      <c r="F1004" s="63"/>
      <c r="G1004" s="64">
        <f>G89</f>
        <v>0</v>
      </c>
    </row>
    <row r="1005" spans="1:7" s="54" customFormat="1">
      <c r="A1005" s="62" t="str">
        <f>A94</f>
        <v>A4</v>
      </c>
      <c r="B1005" s="63" t="str">
        <f>B94</f>
        <v>IMPERMEABILIZACIÓN DE AZOTEA</v>
      </c>
      <c r="C1005" s="63"/>
      <c r="D1005" s="63"/>
      <c r="E1005" s="63"/>
      <c r="F1005" s="63"/>
      <c r="G1005" s="64">
        <f>G94</f>
        <v>0</v>
      </c>
    </row>
    <row r="1006" spans="1:7" s="54" customFormat="1">
      <c r="A1006" s="62" t="str">
        <f>A98</f>
        <v>A5</v>
      </c>
      <c r="B1006" s="63" t="str">
        <f>B98</f>
        <v>RECUBRIMIENTOS Y ACABADOS</v>
      </c>
      <c r="C1006" s="63"/>
      <c r="D1006" s="63"/>
      <c r="E1006" s="63"/>
      <c r="F1006" s="63"/>
      <c r="G1006" s="64">
        <f>G98</f>
        <v>0</v>
      </c>
    </row>
    <row r="1007" spans="1:7" s="54" customFormat="1">
      <c r="A1007" s="49" t="str">
        <f>A99</f>
        <v>A5.1</v>
      </c>
      <c r="B1007" s="65" t="str">
        <f>B99</f>
        <v>PISOS</v>
      </c>
      <c r="C1007" s="66"/>
      <c r="D1007" s="67"/>
      <c r="E1007" s="68"/>
      <c r="F1007" s="50"/>
      <c r="G1007" s="68">
        <f>G99</f>
        <v>0</v>
      </c>
    </row>
    <row r="1008" spans="1:7" s="54" customFormat="1">
      <c r="A1008" s="49" t="str">
        <f>A103</f>
        <v>A5.2</v>
      </c>
      <c r="B1008" s="65" t="str">
        <f>B103</f>
        <v>MUROS</v>
      </c>
      <c r="C1008" s="69"/>
      <c r="D1008" s="70"/>
      <c r="E1008" s="71"/>
      <c r="F1008" s="72"/>
      <c r="G1008" s="68">
        <f>G103</f>
        <v>0</v>
      </c>
    </row>
    <row r="1009" spans="1:7" s="54" customFormat="1">
      <c r="A1009" s="49" t="str">
        <f>A114</f>
        <v>A5.3</v>
      </c>
      <c r="B1009" s="65" t="str">
        <f>B114</f>
        <v>PLAFONES</v>
      </c>
      <c r="C1009" s="69"/>
      <c r="D1009" s="70"/>
      <c r="E1009" s="71"/>
      <c r="F1009" s="72"/>
      <c r="G1009" s="68">
        <f>G114</f>
        <v>0</v>
      </c>
    </row>
    <row r="1010" spans="1:7" s="54" customFormat="1">
      <c r="A1010" s="62" t="str">
        <f>A119</f>
        <v>A6</v>
      </c>
      <c r="B1010" s="63" t="str">
        <f>B119</f>
        <v>HERRERÍA</v>
      </c>
      <c r="C1010" s="63"/>
      <c r="D1010" s="63"/>
      <c r="E1010" s="63"/>
      <c r="F1010" s="63"/>
      <c r="G1010" s="64">
        <f>G119</f>
        <v>0</v>
      </c>
    </row>
    <row r="1011" spans="1:7" s="54" customFormat="1">
      <c r="A1011" s="62" t="str">
        <f>A142</f>
        <v>A7</v>
      </c>
      <c r="B1011" s="63" t="str">
        <f>B142</f>
        <v>PÉRGOLA</v>
      </c>
      <c r="C1011" s="63"/>
      <c r="D1011" s="63"/>
      <c r="E1011" s="63"/>
      <c r="F1011" s="63"/>
      <c r="G1011" s="64">
        <f>G142</f>
        <v>0</v>
      </c>
    </row>
    <row r="1012" spans="1:7" s="54" customFormat="1">
      <c r="A1012" s="62" t="str">
        <f>A153</f>
        <v>A8</v>
      </c>
      <c r="B1012" s="63" t="str">
        <f>B153</f>
        <v>PUERTAS</v>
      </c>
      <c r="C1012" s="63"/>
      <c r="D1012" s="63"/>
      <c r="E1012" s="63"/>
      <c r="F1012" s="63"/>
      <c r="G1012" s="64">
        <f>G153</f>
        <v>0</v>
      </c>
    </row>
    <row r="1013" spans="1:7" s="54" customFormat="1">
      <c r="A1013" s="62" t="str">
        <f>A155</f>
        <v>A9</v>
      </c>
      <c r="B1013" s="63" t="str">
        <f>B155</f>
        <v>CANCELERÍAS</v>
      </c>
      <c r="C1013" s="63"/>
      <c r="D1013" s="63"/>
      <c r="E1013" s="63"/>
      <c r="F1013" s="63"/>
      <c r="G1013" s="64">
        <f>G155</f>
        <v>0</v>
      </c>
    </row>
    <row r="1014" spans="1:7" s="54" customFormat="1">
      <c r="A1014" s="62" t="str">
        <f>A163</f>
        <v>A10</v>
      </c>
      <c r="B1014" s="63" t="str">
        <f>B163</f>
        <v>MOBILIARIO EN BAÑOS Y EQUIPAMIENTO EN COCINA</v>
      </c>
      <c r="C1014" s="63"/>
      <c r="D1014" s="63"/>
      <c r="E1014" s="63"/>
      <c r="F1014" s="63"/>
      <c r="G1014" s="64">
        <f>G163</f>
        <v>0</v>
      </c>
    </row>
    <row r="1015" spans="1:7" s="54" customFormat="1">
      <c r="A1015" s="49" t="str">
        <f>A164</f>
        <v>A10.1</v>
      </c>
      <c r="B1015" s="65" t="str">
        <f>B164</f>
        <v>LAVAMANOS</v>
      </c>
      <c r="C1015" s="66"/>
      <c r="D1015" s="67"/>
      <c r="E1015" s="68"/>
      <c r="F1015" s="50"/>
      <c r="G1015" s="68">
        <f>G164</f>
        <v>0</v>
      </c>
    </row>
    <row r="1016" spans="1:7" s="54" customFormat="1">
      <c r="A1016" s="49" t="str">
        <f>A169</f>
        <v>A10.2</v>
      </c>
      <c r="B1016" s="65" t="str">
        <f>B169</f>
        <v>MOBILIARIO</v>
      </c>
      <c r="C1016" s="69"/>
      <c r="D1016" s="70"/>
      <c r="E1016" s="71"/>
      <c r="F1016" s="72"/>
      <c r="G1016" s="68">
        <f>G169</f>
        <v>0</v>
      </c>
    </row>
    <row r="1017" spans="1:7" s="54" customFormat="1">
      <c r="A1017" s="49" t="str">
        <f>A195</f>
        <v>A10.3</v>
      </c>
      <c r="B1017" s="65" t="str">
        <f>B195</f>
        <v xml:space="preserve">EQUIPAMIENTO EN COCINA </v>
      </c>
      <c r="C1017" s="69"/>
      <c r="D1017" s="70"/>
      <c r="E1017" s="71"/>
      <c r="F1017" s="72"/>
      <c r="G1017" s="68">
        <f>G195</f>
        <v>0</v>
      </c>
    </row>
    <row r="1018" spans="1:7" s="54" customFormat="1">
      <c r="A1018" s="62" t="str">
        <f>A200</f>
        <v>A11</v>
      </c>
      <c r="B1018" s="63" t="str">
        <f>B200</f>
        <v>INSTALACIÓN HIDRÁULICA</v>
      </c>
      <c r="C1018" s="63"/>
      <c r="D1018" s="63"/>
      <c r="E1018" s="63"/>
      <c r="F1018" s="63"/>
      <c r="G1018" s="64">
        <f>G200</f>
        <v>0</v>
      </c>
    </row>
    <row r="1019" spans="1:7" s="54" customFormat="1">
      <c r="A1019" s="62" t="str">
        <f>A215</f>
        <v>A12</v>
      </c>
      <c r="B1019" s="63" t="str">
        <f>B215</f>
        <v>INSTALACIÓN SANITARIA</v>
      </c>
      <c r="C1019" s="63"/>
      <c r="D1019" s="63"/>
      <c r="E1019" s="63"/>
      <c r="F1019" s="63"/>
      <c r="G1019" s="64">
        <f>G215</f>
        <v>0</v>
      </c>
    </row>
    <row r="1020" spans="1:7" s="54" customFormat="1">
      <c r="A1020" s="62" t="str">
        <f>A245</f>
        <v>A13</v>
      </c>
      <c r="B1020" s="63" t="str">
        <f>B245</f>
        <v>INSTALACIÓN PLUVIAL</v>
      </c>
      <c r="C1020" s="63"/>
      <c r="D1020" s="63"/>
      <c r="E1020" s="63"/>
      <c r="F1020" s="63"/>
      <c r="G1020" s="64">
        <f>G245</f>
        <v>0</v>
      </c>
    </row>
    <row r="1021" spans="1:7" s="54" customFormat="1">
      <c r="A1021" s="62" t="str">
        <f>A271</f>
        <v>A14</v>
      </c>
      <c r="B1021" s="63" t="str">
        <f>B271</f>
        <v>SEÑALÉTICA</v>
      </c>
      <c r="C1021" s="63"/>
      <c r="D1021" s="63"/>
      <c r="E1021" s="63"/>
      <c r="F1021" s="63"/>
      <c r="G1021" s="64">
        <f>G271</f>
        <v>0</v>
      </c>
    </row>
    <row r="1022" spans="1:7" s="54" customFormat="1">
      <c r="A1022" s="62" t="str">
        <f>A276</f>
        <v>A15</v>
      </c>
      <c r="B1022" s="63" t="str">
        <f>B276</f>
        <v>INSTALACION CONTRA INCENDIOS</v>
      </c>
      <c r="C1022" s="63"/>
      <c r="D1022" s="63"/>
      <c r="E1022" s="63"/>
      <c r="F1022" s="63"/>
      <c r="G1022" s="64">
        <f>G276</f>
        <v>0</v>
      </c>
    </row>
    <row r="1023" spans="1:7" s="54" customFormat="1">
      <c r="A1023" s="62" t="str">
        <f>A289</f>
        <v>A16</v>
      </c>
      <c r="B1023" s="63" t="str">
        <f>B289</f>
        <v>INSTALACIONES ESPECIALES</v>
      </c>
      <c r="C1023" s="63"/>
      <c r="D1023" s="63"/>
      <c r="E1023" s="63"/>
      <c r="F1023" s="63"/>
      <c r="G1023" s="64">
        <f>G289</f>
        <v>0</v>
      </c>
    </row>
    <row r="1024" spans="1:7" s="54" customFormat="1">
      <c r="A1024" s="74" t="str">
        <f>A290</f>
        <v>A16.1</v>
      </c>
      <c r="B1024" s="65" t="str">
        <f>B290</f>
        <v>VOZ Y DATOS</v>
      </c>
      <c r="C1024" s="69"/>
      <c r="D1024" s="70"/>
      <c r="E1024" s="71"/>
      <c r="F1024" s="72"/>
      <c r="G1024" s="68">
        <f>G290</f>
        <v>0</v>
      </c>
    </row>
    <row r="1025" spans="1:7" s="54" customFormat="1">
      <c r="A1025" s="49" t="str">
        <f>A309</f>
        <v>A16.2</v>
      </c>
      <c r="B1025" s="65" t="str">
        <f>B309</f>
        <v>VOCEO</v>
      </c>
      <c r="C1025" s="69"/>
      <c r="D1025" s="70"/>
      <c r="E1025" s="71"/>
      <c r="F1025" s="72"/>
      <c r="G1025" s="68">
        <f>G309</f>
        <v>0</v>
      </c>
    </row>
    <row r="1026" spans="1:7" s="54" customFormat="1">
      <c r="A1026" s="74" t="str">
        <f>A320</f>
        <v>A16.3</v>
      </c>
      <c r="B1026" s="65" t="str">
        <f>B320</f>
        <v>CCTV</v>
      </c>
      <c r="C1026" s="69"/>
      <c r="D1026" s="70"/>
      <c r="E1026" s="71"/>
      <c r="F1026" s="72"/>
      <c r="G1026" s="68">
        <f>G320</f>
        <v>0</v>
      </c>
    </row>
    <row r="1027" spans="1:7" s="54" customFormat="1">
      <c r="A1027" s="49" t="str">
        <f>A324</f>
        <v>A16.4</v>
      </c>
      <c r="B1027" s="65" t="str">
        <f>B324</f>
        <v>DETECCIÓN DE HUMO</v>
      </c>
      <c r="C1027" s="69"/>
      <c r="D1027" s="70"/>
      <c r="E1027" s="71"/>
      <c r="F1027" s="72"/>
      <c r="G1027" s="68">
        <f>G324</f>
        <v>0</v>
      </c>
    </row>
    <row r="1028" spans="1:7" s="54" customFormat="1">
      <c r="A1028" s="62" t="str">
        <f>A337</f>
        <v>A17</v>
      </c>
      <c r="B1028" s="63" t="str">
        <f>B337</f>
        <v>INSTALACIÓN DE GAS</v>
      </c>
      <c r="C1028" s="63"/>
      <c r="D1028" s="63"/>
      <c r="E1028" s="63"/>
      <c r="F1028" s="63"/>
      <c r="G1028" s="64">
        <f>G337</f>
        <v>0</v>
      </c>
    </row>
    <row r="1029" spans="1:7" s="54" customFormat="1">
      <c r="A1029" s="62" t="str">
        <f>A385</f>
        <v>A18</v>
      </c>
      <c r="B1029" s="63" t="str">
        <f>B385</f>
        <v>VENTILACIÓN Y AIRE ACONDICIONADO</v>
      </c>
      <c r="C1029" s="63"/>
      <c r="D1029" s="63"/>
      <c r="E1029" s="63"/>
      <c r="F1029" s="63"/>
      <c r="G1029" s="64">
        <f>G385</f>
        <v>0</v>
      </c>
    </row>
    <row r="1030" spans="1:7" s="54" customFormat="1">
      <c r="A1030" s="62" t="str">
        <f>A394</f>
        <v>A19</v>
      </c>
      <c r="B1030" s="63" t="str">
        <f>B394</f>
        <v>INSTALACIÓN ELÉCTRICA</v>
      </c>
      <c r="C1030" s="63"/>
      <c r="D1030" s="63"/>
      <c r="E1030" s="63"/>
      <c r="F1030" s="63"/>
      <c r="G1030" s="64">
        <f>G394</f>
        <v>0</v>
      </c>
    </row>
    <row r="1031" spans="1:7" s="54" customFormat="1">
      <c r="A1031" s="49" t="str">
        <f>A395</f>
        <v>A19.1</v>
      </c>
      <c r="B1031" s="65" t="str">
        <f>B395</f>
        <v>ALIMENTADORES DE TABLEROS Y TRANSFORMADOR</v>
      </c>
      <c r="C1031" s="66"/>
      <c r="D1031" s="67"/>
      <c r="E1031" s="68"/>
      <c r="F1031" s="50"/>
      <c r="G1031" s="68">
        <f>G395</f>
        <v>0</v>
      </c>
    </row>
    <row r="1032" spans="1:7" s="54" customFormat="1">
      <c r="A1032" s="49" t="str">
        <f>A420</f>
        <v>A19.2</v>
      </c>
      <c r="B1032" s="65" t="str">
        <f>B420</f>
        <v>TABLEROS E INTERRUPTORES</v>
      </c>
      <c r="C1032" s="69"/>
      <c r="D1032" s="70"/>
      <c r="E1032" s="71"/>
      <c r="F1032" s="72"/>
      <c r="G1032" s="68">
        <f>G420</f>
        <v>0</v>
      </c>
    </row>
    <row r="1033" spans="1:7" s="54" customFormat="1">
      <c r="A1033" s="49" t="str">
        <f>A438</f>
        <v>A19.3</v>
      </c>
      <c r="B1033" s="65" t="str">
        <f>B438</f>
        <v>SALIDAS ELÉCTRICAS</v>
      </c>
      <c r="C1033" s="69"/>
      <c r="D1033" s="70"/>
      <c r="E1033" s="71"/>
      <c r="F1033" s="72"/>
      <c r="G1033" s="68">
        <f>G438</f>
        <v>0</v>
      </c>
    </row>
    <row r="1034" spans="1:7" s="54" customFormat="1">
      <c r="A1034" s="49" t="str">
        <f>A454</f>
        <v>A19.4</v>
      </c>
      <c r="B1034" s="65" t="str">
        <f>B454</f>
        <v>LUMINARIAS</v>
      </c>
      <c r="C1034" s="69"/>
      <c r="D1034" s="70"/>
      <c r="E1034" s="71"/>
      <c r="F1034" s="72"/>
      <c r="G1034" s="68">
        <f>G454</f>
        <v>0</v>
      </c>
    </row>
    <row r="1035" spans="1:7" s="54" customFormat="1">
      <c r="A1035" s="49" t="str">
        <f>A460</f>
        <v>A19.5</v>
      </c>
      <c r="B1035" s="65" t="str">
        <f>B460</f>
        <v>PANELES SOLARES</v>
      </c>
      <c r="C1035" s="69"/>
      <c r="D1035" s="70"/>
      <c r="E1035" s="71"/>
      <c r="F1035" s="72"/>
      <c r="G1035" s="68">
        <f>G460</f>
        <v>0</v>
      </c>
    </row>
    <row r="1036" spans="1:7" s="54" customFormat="1">
      <c r="A1036" s="62" t="str">
        <f>A477</f>
        <v>A20</v>
      </c>
      <c r="B1036" s="63" t="str">
        <f>B477</f>
        <v>LIMPIEZA</v>
      </c>
      <c r="C1036" s="63"/>
      <c r="D1036" s="63"/>
      <c r="E1036" s="63"/>
      <c r="F1036" s="63"/>
      <c r="G1036" s="64">
        <f>G477</f>
        <v>0</v>
      </c>
    </row>
    <row r="1037" spans="1:7" s="54" customFormat="1">
      <c r="A1037" s="59" t="str">
        <f>A479</f>
        <v>B</v>
      </c>
      <c r="B1037" s="101" t="str">
        <f>B479</f>
        <v>ÁREA EXTERIOR</v>
      </c>
      <c r="C1037" s="101"/>
      <c r="D1037" s="101"/>
      <c r="E1037" s="101"/>
      <c r="F1037" s="60"/>
      <c r="G1037" s="61">
        <f>G479</f>
        <v>0</v>
      </c>
    </row>
    <row r="1038" spans="1:7" s="54" customFormat="1">
      <c r="A1038" s="62" t="str">
        <f>A480</f>
        <v>B1</v>
      </c>
      <c r="B1038" s="63" t="str">
        <f>B480</f>
        <v>ALBAÑILERÍAS</v>
      </c>
      <c r="C1038" s="63"/>
      <c r="D1038" s="63"/>
      <c r="E1038" s="63"/>
      <c r="F1038" s="63"/>
      <c r="G1038" s="64">
        <f>G480</f>
        <v>0</v>
      </c>
    </row>
    <row r="1039" spans="1:7" s="54" customFormat="1">
      <c r="A1039" s="62" t="str">
        <f>A511</f>
        <v>B2</v>
      </c>
      <c r="B1039" s="63" t="str">
        <f>B511</f>
        <v>ACABADOS</v>
      </c>
      <c r="C1039" s="63"/>
      <c r="D1039" s="63"/>
      <c r="E1039" s="63"/>
      <c r="F1039" s="63"/>
      <c r="G1039" s="64">
        <f>G511</f>
        <v>0</v>
      </c>
    </row>
    <row r="1040" spans="1:7" s="54" customFormat="1">
      <c r="A1040" s="74" t="str">
        <f>A512</f>
        <v>B2.1</v>
      </c>
      <c r="B1040" s="65" t="str">
        <f>B512</f>
        <v>BANQUETAS Y ANDADORES</v>
      </c>
      <c r="C1040" s="66"/>
      <c r="D1040" s="67"/>
      <c r="E1040" s="68"/>
      <c r="F1040" s="50"/>
      <c r="G1040" s="68">
        <f>G512</f>
        <v>0</v>
      </c>
    </row>
    <row r="1041" spans="1:7" s="54" customFormat="1">
      <c r="A1041" s="74" t="str">
        <f>A532</f>
        <v>B2.2</v>
      </c>
      <c r="B1041" s="65" t="str">
        <f>B532</f>
        <v>RECUBRIMIENTO EN MUROS</v>
      </c>
      <c r="C1041" s="69"/>
      <c r="D1041" s="70"/>
      <c r="E1041" s="71"/>
      <c r="F1041" s="72"/>
      <c r="G1041" s="68">
        <f>G532</f>
        <v>0</v>
      </c>
    </row>
    <row r="1042" spans="1:7" s="54" customFormat="1">
      <c r="A1042" s="62" t="str">
        <f>A536</f>
        <v>B3</v>
      </c>
      <c r="B1042" s="63" t="str">
        <f>B536</f>
        <v>JUEGOS INFANTILES Y EJERCITADORES</v>
      </c>
      <c r="C1042" s="63"/>
      <c r="D1042" s="63"/>
      <c r="E1042" s="63"/>
      <c r="F1042" s="63"/>
      <c r="G1042" s="64">
        <f>G536</f>
        <v>0</v>
      </c>
    </row>
    <row r="1043" spans="1:7" s="54" customFormat="1">
      <c r="A1043" s="62" t="str">
        <f>A551</f>
        <v>B4</v>
      </c>
      <c r="B1043" s="63" t="str">
        <f>B551</f>
        <v>MOBILIARIO URBANO</v>
      </c>
      <c r="C1043" s="63"/>
      <c r="D1043" s="63"/>
      <c r="E1043" s="63"/>
      <c r="F1043" s="63"/>
      <c r="G1043" s="64">
        <f>G551</f>
        <v>0</v>
      </c>
    </row>
    <row r="1044" spans="1:7" s="54" customFormat="1">
      <c r="A1044" s="62" t="str">
        <f>A563</f>
        <v>B5</v>
      </c>
      <c r="B1044" s="63" t="str">
        <f>B563</f>
        <v>MURO PERIMETRAL</v>
      </c>
      <c r="C1044" s="63"/>
      <c r="D1044" s="63"/>
      <c r="E1044" s="63"/>
      <c r="F1044" s="63"/>
      <c r="G1044" s="64">
        <f>G563</f>
        <v>0</v>
      </c>
    </row>
    <row r="1045" spans="1:7" s="54" customFormat="1">
      <c r="A1045" s="62" t="str">
        <f>A582</f>
        <v>B6</v>
      </c>
      <c r="B1045" s="63" t="str">
        <f>B582</f>
        <v>CISTERNA PLUVIAL</v>
      </c>
      <c r="C1045" s="63"/>
      <c r="D1045" s="63"/>
      <c r="E1045" s="63"/>
      <c r="F1045" s="63"/>
      <c r="G1045" s="64">
        <f>G582</f>
        <v>0</v>
      </c>
    </row>
    <row r="1046" spans="1:7" s="54" customFormat="1">
      <c r="A1046" s="74" t="str">
        <f>A583</f>
        <v>B6.1</v>
      </c>
      <c r="B1046" s="65" t="str">
        <f>B583</f>
        <v>EXCAVACIONES Y RELLENOS</v>
      </c>
      <c r="C1046" s="69"/>
      <c r="D1046" s="70"/>
      <c r="E1046" s="71"/>
      <c r="F1046" s="72"/>
      <c r="G1046" s="68">
        <f>G583</f>
        <v>0</v>
      </c>
    </row>
    <row r="1047" spans="1:7" s="54" customFormat="1">
      <c r="A1047" s="74" t="str">
        <f>A592</f>
        <v>B6.2</v>
      </c>
      <c r="B1047" s="65" t="str">
        <f>B592</f>
        <v>LOSA DE FONDO</v>
      </c>
      <c r="C1047" s="69"/>
      <c r="D1047" s="70"/>
      <c r="E1047" s="71"/>
      <c r="F1047" s="72"/>
      <c r="G1047" s="68">
        <f>G592</f>
        <v>0</v>
      </c>
    </row>
    <row r="1048" spans="1:7" s="54" customFormat="1">
      <c r="A1048" s="74" t="str">
        <f>A598</f>
        <v>B6.3</v>
      </c>
      <c r="B1048" s="65" t="str">
        <f>B598</f>
        <v>MUROS DE CONCRETO</v>
      </c>
      <c r="C1048" s="69"/>
      <c r="D1048" s="70"/>
      <c r="E1048" s="71"/>
      <c r="F1048" s="72"/>
      <c r="G1048" s="68">
        <f>G598</f>
        <v>0</v>
      </c>
    </row>
    <row r="1049" spans="1:7" s="54" customFormat="1">
      <c r="A1049" s="74" t="str">
        <f>A604</f>
        <v>B6.4</v>
      </c>
      <c r="B1049" s="65" t="str">
        <f>B604</f>
        <v>LOSA TAPA</v>
      </c>
      <c r="C1049" s="69"/>
      <c r="D1049" s="70"/>
      <c r="E1049" s="71"/>
      <c r="F1049" s="72"/>
      <c r="G1049" s="68">
        <f>G604</f>
        <v>0</v>
      </c>
    </row>
    <row r="1050" spans="1:7" s="54" customFormat="1">
      <c r="A1050" s="62" t="str">
        <f>A610</f>
        <v>B7</v>
      </c>
      <c r="B1050" s="63" t="str">
        <f>B610</f>
        <v>CISTERNA AP</v>
      </c>
      <c r="C1050" s="63"/>
      <c r="D1050" s="63"/>
      <c r="E1050" s="63"/>
      <c r="F1050" s="63"/>
      <c r="G1050" s="64">
        <f>G610</f>
        <v>0</v>
      </c>
    </row>
    <row r="1051" spans="1:7" s="54" customFormat="1">
      <c r="A1051" s="74" t="str">
        <f>A611</f>
        <v>B7.1</v>
      </c>
      <c r="B1051" s="65" t="str">
        <f>B611</f>
        <v>EXCAVACIONES Y RELLENOS</v>
      </c>
      <c r="C1051" s="69"/>
      <c r="D1051" s="70"/>
      <c r="E1051" s="71"/>
      <c r="F1051" s="72"/>
      <c r="G1051" s="68">
        <f>G611</f>
        <v>0</v>
      </c>
    </row>
    <row r="1052" spans="1:7" s="54" customFormat="1">
      <c r="A1052" s="74" t="str">
        <f>A620</f>
        <v>B7.2</v>
      </c>
      <c r="B1052" s="65" t="str">
        <f>B620</f>
        <v>LOSA DE FONDO</v>
      </c>
      <c r="C1052" s="69"/>
      <c r="D1052" s="70"/>
      <c r="E1052" s="71"/>
      <c r="F1052" s="72"/>
      <c r="G1052" s="68">
        <f>G620</f>
        <v>0</v>
      </c>
    </row>
    <row r="1053" spans="1:7" s="54" customFormat="1">
      <c r="A1053" s="74" t="str">
        <f>A626</f>
        <v>B7.3</v>
      </c>
      <c r="B1053" s="65" t="str">
        <f>B626</f>
        <v>MUROS DE CONCRETO</v>
      </c>
      <c r="C1053" s="69"/>
      <c r="D1053" s="70"/>
      <c r="E1053" s="71"/>
      <c r="F1053" s="72"/>
      <c r="G1053" s="68">
        <f>G626</f>
        <v>0</v>
      </c>
    </row>
    <row r="1054" spans="1:7" s="54" customFormat="1">
      <c r="A1054" s="74" t="str">
        <f>A632</f>
        <v>B7.4</v>
      </c>
      <c r="B1054" s="65" t="str">
        <f>B632</f>
        <v>LOSA TAPA</v>
      </c>
      <c r="C1054" s="69"/>
      <c r="D1054" s="70"/>
      <c r="E1054" s="71"/>
      <c r="F1054" s="72"/>
      <c r="G1054" s="68">
        <f>G632</f>
        <v>0</v>
      </c>
    </row>
    <row r="1055" spans="1:7" s="54" customFormat="1">
      <c r="A1055" s="62" t="str">
        <f>A638</f>
        <v>B8</v>
      </c>
      <c r="B1055" s="63" t="str">
        <f>B638</f>
        <v>SEÑALÉTICA</v>
      </c>
      <c r="C1055" s="63"/>
      <c r="D1055" s="63"/>
      <c r="E1055" s="63"/>
      <c r="F1055" s="63"/>
      <c r="G1055" s="64">
        <f>G638</f>
        <v>0</v>
      </c>
    </row>
    <row r="1056" spans="1:7" s="54" customFormat="1">
      <c r="A1056" s="62" t="str">
        <f>A652</f>
        <v>B9</v>
      </c>
      <c r="B1056" s="63" t="str">
        <f>B652</f>
        <v>VEGETACIÓN Y ARBOLADO</v>
      </c>
      <c r="C1056" s="63"/>
      <c r="D1056" s="63"/>
      <c r="E1056" s="63"/>
      <c r="F1056" s="63"/>
      <c r="G1056" s="64">
        <f>G652</f>
        <v>0</v>
      </c>
    </row>
    <row r="1057" spans="1:7" s="54" customFormat="1">
      <c r="A1057" s="62" t="str">
        <f>A673</f>
        <v>B10</v>
      </c>
      <c r="B1057" s="63" t="str">
        <f>B673</f>
        <v>RED DE ALUMBRADO</v>
      </c>
      <c r="C1057" s="63"/>
      <c r="D1057" s="63"/>
      <c r="E1057" s="63"/>
      <c r="F1057" s="63"/>
      <c r="G1057" s="64">
        <f>G673</f>
        <v>0</v>
      </c>
    </row>
    <row r="1058" spans="1:7" s="54" customFormat="1">
      <c r="A1058" s="62" t="str">
        <f>A709</f>
        <v>B11</v>
      </c>
      <c r="B1058" s="63" t="str">
        <f>B709</f>
        <v>LIMPIEZA</v>
      </c>
      <c r="C1058" s="63"/>
      <c r="D1058" s="63"/>
      <c r="E1058" s="63"/>
      <c r="F1058" s="63"/>
      <c r="G1058" s="64">
        <f>G709</f>
        <v>0</v>
      </c>
    </row>
    <row r="1059" spans="1:7" s="54" customFormat="1">
      <c r="A1059" s="59" t="str">
        <f>A711</f>
        <v>C</v>
      </c>
      <c r="B1059" s="101" t="str">
        <f>B711</f>
        <v>PLANTA DE TRATAMIENTO</v>
      </c>
      <c r="C1059" s="101"/>
      <c r="D1059" s="101"/>
      <c r="E1059" s="101"/>
      <c r="F1059" s="60"/>
      <c r="G1059" s="61">
        <f>G711</f>
        <v>0</v>
      </c>
    </row>
    <row r="1060" spans="1:7" s="54" customFormat="1">
      <c r="A1060" s="62" t="str">
        <f>A712</f>
        <v>C1</v>
      </c>
      <c r="B1060" s="63" t="str">
        <f>B712</f>
        <v>PRELIMINARES</v>
      </c>
      <c r="C1060" s="63"/>
      <c r="D1060" s="63"/>
      <c r="E1060" s="63"/>
      <c r="F1060" s="63"/>
      <c r="G1060" s="64">
        <f>G712</f>
        <v>0</v>
      </c>
    </row>
    <row r="1061" spans="1:7" s="54" customFormat="1">
      <c r="A1061" s="62" t="str">
        <f>A717</f>
        <v>C2</v>
      </c>
      <c r="B1061" s="63" t="str">
        <f>B717</f>
        <v>ESTRUCTURAL</v>
      </c>
      <c r="C1061" s="63"/>
      <c r="D1061" s="63"/>
      <c r="E1061" s="63"/>
      <c r="F1061" s="63"/>
      <c r="G1061" s="64">
        <f>G717</f>
        <v>0</v>
      </c>
    </row>
    <row r="1062" spans="1:7" s="54" customFormat="1">
      <c r="A1062" s="74" t="str">
        <f>A718</f>
        <v>C2.1</v>
      </c>
      <c r="B1062" s="65" t="str">
        <f>B718</f>
        <v>EXCAVACIONES Y RELLENOS</v>
      </c>
      <c r="C1062" s="66"/>
      <c r="D1062" s="67"/>
      <c r="E1062" s="68"/>
      <c r="F1062" s="50"/>
      <c r="G1062" s="68">
        <f>G718</f>
        <v>0</v>
      </c>
    </row>
    <row r="1063" spans="1:7" s="54" customFormat="1">
      <c r="A1063" s="74" t="str">
        <f>A728</f>
        <v>C2.2</v>
      </c>
      <c r="B1063" s="65" t="str">
        <f>B728</f>
        <v>LOSA DE FONDO</v>
      </c>
      <c r="C1063" s="69"/>
      <c r="D1063" s="70"/>
      <c r="E1063" s="71"/>
      <c r="F1063" s="72"/>
      <c r="G1063" s="68">
        <f>G728</f>
        <v>0</v>
      </c>
    </row>
    <row r="1064" spans="1:7" s="54" customFormat="1">
      <c r="A1064" s="74" t="str">
        <f>A735</f>
        <v>C2.3</v>
      </c>
      <c r="B1064" s="65" t="str">
        <f>B735</f>
        <v>MUROS DE CONCRETO</v>
      </c>
      <c r="C1064" s="66"/>
      <c r="D1064" s="67"/>
      <c r="E1064" s="68"/>
      <c r="F1064" s="50"/>
      <c r="G1064" s="68">
        <f>G735</f>
        <v>0</v>
      </c>
    </row>
    <row r="1065" spans="1:7" s="54" customFormat="1">
      <c r="A1065" s="74" t="str">
        <f>A742</f>
        <v>C2.4</v>
      </c>
      <c r="B1065" s="65" t="str">
        <f>B742</f>
        <v>LOSA TAPA</v>
      </c>
      <c r="C1065" s="69"/>
      <c r="D1065" s="70"/>
      <c r="E1065" s="71"/>
      <c r="F1065" s="72"/>
      <c r="G1065" s="68">
        <f>G742</f>
        <v>0</v>
      </c>
    </row>
    <row r="1066" spans="1:7" s="54" customFormat="1">
      <c r="A1066" s="74" t="str">
        <f>A748</f>
        <v>C2.5</v>
      </c>
      <c r="B1066" s="65" t="str">
        <f>B748</f>
        <v>TRABES Y LOSA LLENA</v>
      </c>
      <c r="C1066" s="69"/>
      <c r="D1066" s="70"/>
      <c r="E1066" s="71"/>
      <c r="F1066" s="72"/>
      <c r="G1066" s="68">
        <f>G748</f>
        <v>0</v>
      </c>
    </row>
    <row r="1067" spans="1:7" s="54" customFormat="1">
      <c r="A1067" s="62" t="str">
        <f>A754</f>
        <v>C3</v>
      </c>
      <c r="B1067" s="63" t="str">
        <f>B754</f>
        <v>ALBAÑILERÍAS</v>
      </c>
      <c r="C1067" s="63"/>
      <c r="D1067" s="63"/>
      <c r="E1067" s="63"/>
      <c r="F1067" s="63"/>
      <c r="G1067" s="64">
        <f>G754</f>
        <v>0</v>
      </c>
    </row>
    <row r="1068" spans="1:7" s="54" customFormat="1">
      <c r="A1068" s="62" t="str">
        <f>A777</f>
        <v>C4</v>
      </c>
      <c r="B1068" s="63" t="str">
        <f>B777</f>
        <v>IMPERMEABILIZACIÓN DE AZOTEA</v>
      </c>
      <c r="C1068" s="63"/>
      <c r="D1068" s="63"/>
      <c r="E1068" s="63"/>
      <c r="F1068" s="63"/>
      <c r="G1068" s="64">
        <f>G777</f>
        <v>0</v>
      </c>
    </row>
    <row r="1069" spans="1:7" s="54" customFormat="1">
      <c r="A1069" s="62" t="str">
        <f>A781</f>
        <v>C5</v>
      </c>
      <c r="B1069" s="63" t="str">
        <f>B781</f>
        <v>ACABADOS</v>
      </c>
      <c r="C1069" s="63"/>
      <c r="D1069" s="63"/>
      <c r="E1069" s="63"/>
      <c r="F1069" s="63"/>
      <c r="G1069" s="64">
        <f>G781</f>
        <v>0</v>
      </c>
    </row>
    <row r="1070" spans="1:7" s="54" customFormat="1">
      <c r="A1070" s="74" t="str">
        <f>A782</f>
        <v>C5.1</v>
      </c>
      <c r="B1070" s="65" t="str">
        <f>B782</f>
        <v>BANQUETAS Y ANDADORES</v>
      </c>
      <c r="C1070" s="69"/>
      <c r="D1070" s="70"/>
      <c r="E1070" s="71"/>
      <c r="F1070" s="72"/>
      <c r="G1070" s="68">
        <f>G782</f>
        <v>0</v>
      </c>
    </row>
    <row r="1071" spans="1:7" s="54" customFormat="1">
      <c r="A1071" s="74" t="str">
        <f>A798</f>
        <v>C5.2</v>
      </c>
      <c r="B1071" s="65" t="str">
        <f>B798</f>
        <v>MUROS</v>
      </c>
      <c r="C1071" s="69"/>
      <c r="D1071" s="70"/>
      <c r="E1071" s="71"/>
      <c r="F1071" s="72"/>
      <c r="G1071" s="68">
        <f>G798</f>
        <v>0</v>
      </c>
    </row>
    <row r="1072" spans="1:7" s="54" customFormat="1">
      <c r="A1072" s="74" t="str">
        <f>A803</f>
        <v>C5.3</v>
      </c>
      <c r="B1072" s="65" t="str">
        <f>B803</f>
        <v>PISOS</v>
      </c>
      <c r="C1072" s="69"/>
      <c r="D1072" s="70"/>
      <c r="E1072" s="71"/>
      <c r="F1072" s="72"/>
      <c r="G1072" s="68">
        <f>G803</f>
        <v>0</v>
      </c>
    </row>
    <row r="1073" spans="1:7" s="54" customFormat="1">
      <c r="A1073" s="74" t="str">
        <f>A807</f>
        <v>C5.4</v>
      </c>
      <c r="B1073" s="65" t="str">
        <f>B807</f>
        <v>PLAFONES</v>
      </c>
      <c r="C1073" s="69"/>
      <c r="D1073" s="70"/>
      <c r="E1073" s="71"/>
      <c r="F1073" s="72"/>
      <c r="G1073" s="68">
        <f>G807</f>
        <v>0</v>
      </c>
    </row>
    <row r="1074" spans="1:7" s="54" customFormat="1">
      <c r="A1074" s="62" t="str">
        <f>A809</f>
        <v>C6</v>
      </c>
      <c r="B1074" s="63" t="str">
        <f>B809</f>
        <v>MURO PARA TUBERÍA DE LLENADO DE PIPA</v>
      </c>
      <c r="C1074" s="63"/>
      <c r="D1074" s="63"/>
      <c r="E1074" s="63"/>
      <c r="F1074" s="63"/>
      <c r="G1074" s="64">
        <f>G809</f>
        <v>0</v>
      </c>
    </row>
    <row r="1075" spans="1:7" s="54" customFormat="1">
      <c r="A1075" s="62" t="str">
        <f>A817</f>
        <v>C7</v>
      </c>
      <c r="B1075" s="63" t="str">
        <f>B817</f>
        <v>HERRERÍA</v>
      </c>
      <c r="C1075" s="63"/>
      <c r="D1075" s="63"/>
      <c r="E1075" s="63"/>
      <c r="F1075" s="63"/>
      <c r="G1075" s="64">
        <f>G817</f>
        <v>0</v>
      </c>
    </row>
    <row r="1076" spans="1:7" s="54" customFormat="1">
      <c r="A1076" s="62" t="str">
        <f>A852</f>
        <v>C8</v>
      </c>
      <c r="B1076" s="63" t="str">
        <f>B852</f>
        <v>MOBILIARIO EN BAÑOS</v>
      </c>
      <c r="C1076" s="63"/>
      <c r="D1076" s="63"/>
      <c r="E1076" s="63"/>
      <c r="F1076" s="63"/>
      <c r="G1076" s="64">
        <f>G852</f>
        <v>0</v>
      </c>
    </row>
    <row r="1077" spans="1:7" s="54" customFormat="1">
      <c r="A1077" s="62" t="str">
        <f>A866</f>
        <v>C9</v>
      </c>
      <c r="B1077" s="63" t="str">
        <f>B866</f>
        <v>INSTALACIÓN HIDRÁULICA</v>
      </c>
      <c r="C1077" s="63"/>
      <c r="D1077" s="63"/>
      <c r="E1077" s="63"/>
      <c r="F1077" s="63"/>
      <c r="G1077" s="64">
        <f>G866</f>
        <v>0</v>
      </c>
    </row>
    <row r="1078" spans="1:7" s="54" customFormat="1">
      <c r="A1078" s="74" t="str">
        <f>A867</f>
        <v>C9.1</v>
      </c>
      <c r="B1078" s="65" t="str">
        <f>B867</f>
        <v>LÍNEA PRINCIPAL</v>
      </c>
      <c r="C1078" s="69"/>
      <c r="D1078" s="70"/>
      <c r="E1078" s="71"/>
      <c r="F1078" s="72"/>
      <c r="G1078" s="68">
        <f>G867</f>
        <v>0</v>
      </c>
    </row>
    <row r="1079" spans="1:7" s="54" customFormat="1">
      <c r="A1079" s="74" t="str">
        <f>A877</f>
        <v>C9.2</v>
      </c>
      <c r="B1079" s="65" t="str">
        <f>B877</f>
        <v>LÍNEA DE ABASTECIMIENTO HIDRÁULICO</v>
      </c>
      <c r="C1079" s="69"/>
      <c r="D1079" s="70"/>
      <c r="E1079" s="71"/>
      <c r="F1079" s="72"/>
      <c r="G1079" s="68">
        <f>G877</f>
        <v>0</v>
      </c>
    </row>
    <row r="1080" spans="1:7" s="54" customFormat="1">
      <c r="A1080" s="62" t="str">
        <f>A887</f>
        <v>C10</v>
      </c>
      <c r="B1080" s="63" t="str">
        <f>B887</f>
        <v>INSTALACIÓN SANITARIA</v>
      </c>
      <c r="C1080" s="63"/>
      <c r="D1080" s="63"/>
      <c r="E1080" s="63"/>
      <c r="F1080" s="63"/>
      <c r="G1080" s="64">
        <f>G887</f>
        <v>0</v>
      </c>
    </row>
    <row r="1081" spans="1:7" s="54" customFormat="1">
      <c r="A1081" s="62" t="str">
        <f>A902</f>
        <v>C11</v>
      </c>
      <c r="B1081" s="63" t="str">
        <f>B902</f>
        <v>INSTALACIÓN MECÁNICA</v>
      </c>
      <c r="C1081" s="63"/>
      <c r="D1081" s="63"/>
      <c r="E1081" s="63"/>
      <c r="F1081" s="63"/>
      <c r="G1081" s="64">
        <f>G902</f>
        <v>0</v>
      </c>
    </row>
    <row r="1082" spans="1:7" s="54" customFormat="1">
      <c r="A1082" s="74" t="str">
        <f>A903</f>
        <v>C11.1</v>
      </c>
      <c r="B1082" s="65" t="str">
        <f>B903</f>
        <v>LÍNEA PRINCIPAL</v>
      </c>
      <c r="C1082" s="69"/>
      <c r="D1082" s="70"/>
      <c r="E1082" s="71"/>
      <c r="F1082" s="72"/>
      <c r="G1082" s="68">
        <f>G903</f>
        <v>0</v>
      </c>
    </row>
    <row r="1083" spans="1:7" s="54" customFormat="1">
      <c r="A1083" s="74" t="str">
        <f>A937</f>
        <v>C11.2</v>
      </c>
      <c r="B1083" s="65" t="str">
        <f>B937</f>
        <v>EQUIPOS</v>
      </c>
      <c r="C1083" s="69"/>
      <c r="D1083" s="70"/>
      <c r="E1083" s="71"/>
      <c r="F1083" s="72"/>
      <c r="G1083" s="68">
        <f>G937</f>
        <v>0</v>
      </c>
    </row>
    <row r="1084" spans="1:7" s="54" customFormat="1">
      <c r="A1084" s="62" t="str">
        <f>A949</f>
        <v>C12</v>
      </c>
      <c r="B1084" s="63" t="str">
        <f>B949</f>
        <v>SEÑALÉTICA</v>
      </c>
      <c r="C1084" s="63"/>
      <c r="D1084" s="63"/>
      <c r="E1084" s="63"/>
      <c r="F1084" s="63"/>
      <c r="G1084" s="64">
        <f>G949</f>
        <v>0</v>
      </c>
    </row>
    <row r="1085" spans="1:7" s="54" customFormat="1">
      <c r="A1085" s="62" t="str">
        <f>A951</f>
        <v>C13</v>
      </c>
      <c r="B1085" s="63" t="str">
        <f>B951</f>
        <v>CONTRA INCENDIOS</v>
      </c>
      <c r="C1085" s="63"/>
      <c r="D1085" s="63"/>
      <c r="E1085" s="63"/>
      <c r="F1085" s="63"/>
      <c r="G1085" s="64">
        <f>G951</f>
        <v>0</v>
      </c>
    </row>
    <row r="1086" spans="1:7" s="54" customFormat="1">
      <c r="A1086" s="62" t="str">
        <f>A954</f>
        <v>C14</v>
      </c>
      <c r="B1086" s="63" t="str">
        <f>B954</f>
        <v>VEGETACIÓN Y ARBOLADO</v>
      </c>
      <c r="C1086" s="63"/>
      <c r="D1086" s="63"/>
      <c r="E1086" s="63"/>
      <c r="F1086" s="63"/>
      <c r="G1086" s="64">
        <f>G954</f>
        <v>0</v>
      </c>
    </row>
    <row r="1087" spans="1:7" s="54" customFormat="1">
      <c r="A1087" s="62" t="str">
        <f>A966</f>
        <v>C15</v>
      </c>
      <c r="B1087" s="63" t="str">
        <f>B966</f>
        <v>INSTALACIÓN ELÉCTRICA</v>
      </c>
      <c r="C1087" s="63"/>
      <c r="D1087" s="63"/>
      <c r="E1087" s="63"/>
      <c r="F1087" s="63"/>
      <c r="G1087" s="64">
        <f>G966</f>
        <v>0</v>
      </c>
    </row>
    <row r="1088" spans="1:7" s="54" customFormat="1">
      <c r="A1088" s="74" t="str">
        <f>A967</f>
        <v>C15.1</v>
      </c>
      <c r="B1088" s="65" t="str">
        <f>B967</f>
        <v>TABLEROS E INTERRUPTORES</v>
      </c>
      <c r="C1088" s="69"/>
      <c r="D1088" s="70"/>
      <c r="E1088" s="71"/>
      <c r="F1088" s="72"/>
      <c r="G1088" s="68">
        <f>G967</f>
        <v>0</v>
      </c>
    </row>
    <row r="1089" spans="1:7" s="54" customFormat="1">
      <c r="A1089" s="74" t="str">
        <f>A975</f>
        <v>C15.2</v>
      </c>
      <c r="B1089" s="65" t="str">
        <f>B975</f>
        <v>SALIDAS ELÉCTRICAS</v>
      </c>
      <c r="C1089" s="69"/>
      <c r="D1089" s="70"/>
      <c r="E1089" s="71"/>
      <c r="F1089" s="72"/>
      <c r="G1089" s="68">
        <f>G975</f>
        <v>0</v>
      </c>
    </row>
    <row r="1090" spans="1:7" s="54" customFormat="1">
      <c r="A1090" s="74" t="str">
        <f>A982</f>
        <v>C15.3</v>
      </c>
      <c r="B1090" s="65" t="str">
        <f>B982</f>
        <v>LUMINARIAS</v>
      </c>
      <c r="C1090" s="69"/>
      <c r="D1090" s="70"/>
      <c r="E1090" s="71"/>
      <c r="F1090" s="72"/>
      <c r="G1090" s="68">
        <f>G982</f>
        <v>0</v>
      </c>
    </row>
    <row r="1091" spans="1:7" s="54" customFormat="1">
      <c r="A1091" s="62" t="str">
        <f>A988</f>
        <v>C16</v>
      </c>
      <c r="B1091" s="63" t="str">
        <f>B988</f>
        <v>LIMPIEZA</v>
      </c>
      <c r="C1091" s="63"/>
      <c r="D1091" s="63"/>
      <c r="E1091" s="63"/>
      <c r="F1091" s="63"/>
      <c r="G1091" s="64">
        <f>G988</f>
        <v>0</v>
      </c>
    </row>
    <row r="1092" spans="1:7" s="54" customFormat="1">
      <c r="A1092" s="49"/>
      <c r="B1092" s="65"/>
      <c r="C1092" s="69"/>
      <c r="D1092" s="73"/>
      <c r="E1092" s="72"/>
      <c r="F1092" s="72"/>
      <c r="G1092" s="68"/>
    </row>
    <row r="1093" spans="1:7" s="54" customFormat="1">
      <c r="A1093" s="49"/>
      <c r="B1093" s="75"/>
      <c r="C1093" s="69"/>
      <c r="D1093" s="73"/>
      <c r="E1093" s="72"/>
      <c r="G1093" s="76"/>
    </row>
    <row r="1094" spans="1:7" s="54" customFormat="1" ht="15" customHeight="1">
      <c r="A1094" s="99" t="s">
        <v>766</v>
      </c>
      <c r="B1094" s="99"/>
      <c r="C1094" s="99"/>
      <c r="D1094" s="99"/>
      <c r="E1094" s="99"/>
      <c r="F1094" s="134" t="s">
        <v>767</v>
      </c>
      <c r="G1094" s="77">
        <f>ROUND(SUM(G994,G1037,G1059),2)</f>
        <v>0</v>
      </c>
    </row>
    <row r="1095" spans="1:7" s="54" customFormat="1" ht="15" customHeight="1">
      <c r="A1095" s="100"/>
      <c r="B1095" s="100"/>
      <c r="C1095" s="100"/>
      <c r="D1095" s="100"/>
      <c r="E1095" s="100"/>
      <c r="F1095" s="134" t="s">
        <v>768</v>
      </c>
      <c r="G1095" s="78">
        <f>ROUND(PRODUCT(G1094,0.16),2)</f>
        <v>0</v>
      </c>
    </row>
    <row r="1096" spans="1:7" s="54" customFormat="1" ht="15.75">
      <c r="A1096" s="100"/>
      <c r="B1096" s="100"/>
      <c r="C1096" s="100"/>
      <c r="D1096" s="100"/>
      <c r="E1096" s="100"/>
      <c r="F1096" s="134" t="s">
        <v>769</v>
      </c>
      <c r="G1096" s="79">
        <f>ROUND(SUM(G1094,G1095),2)</f>
        <v>0</v>
      </c>
    </row>
  </sheetData>
  <protectedRanges>
    <protectedRange sqref="B9:C9 B5" name="DATOS_3"/>
    <protectedRange sqref="C1" name="DATOS_1_2"/>
    <protectedRange sqref="F4:F7" name="DATOS_3_1_1"/>
  </protectedRanges>
  <mergeCells count="11">
    <mergeCell ref="A1094:E1094"/>
    <mergeCell ref="A1095:E1096"/>
    <mergeCell ref="G9:G10"/>
    <mergeCell ref="A12:G12"/>
    <mergeCell ref="C2:F3"/>
    <mergeCell ref="B5:B7"/>
    <mergeCell ref="B9:B10"/>
    <mergeCell ref="C1:F1"/>
    <mergeCell ref="C8:F8"/>
    <mergeCell ref="C9:F9"/>
    <mergeCell ref="C10:F10"/>
  </mergeCells>
  <phoneticPr fontId="21" type="noConversion"/>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rowBreaks count="9" manualBreakCount="9">
    <brk id="152" max="6" man="1"/>
    <brk id="194" max="6" man="1"/>
    <brk id="308" max="6" man="1"/>
    <brk id="323" max="6" man="1"/>
    <brk id="631" max="6" man="1"/>
    <brk id="806" max="6" man="1"/>
    <brk id="974" max="6" man="1"/>
    <brk id="981" max="6" man="1"/>
    <brk id="9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2024-07-26T22:57:03Z</cp:lastPrinted>
  <dcterms:created xsi:type="dcterms:W3CDTF">2019-08-15T17:13:54Z</dcterms:created>
  <dcterms:modified xsi:type="dcterms:W3CDTF">2024-08-01T23:57:29Z</dcterms:modified>
</cp:coreProperties>
</file>