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10.20.47.239\Presupuesto Base\CATALOGOS 2024\UEP-UPCOP\53 - 26.Jul-2024 PP04 Lomas del Centinela CC San Miguel E01.F02\"/>
    </mc:Choice>
  </mc:AlternateContent>
  <xr:revisionPtr revIDLastSave="0" documentId="13_ncr:1_{0B4011BE-573E-43B3-BB12-F5E5A3C242A4}" xr6:coauthVersionLast="47" xr6:coauthVersionMax="47" xr10:uidLastSave="{00000000-0000-0000-0000-000000000000}"/>
  <bookViews>
    <workbookView xWindow="-120" yWindow="-120" windowWidth="29040" windowHeight="15720" xr2:uid="{00000000-000D-0000-FFFF-FFFF00000000}"/>
  </bookViews>
  <sheets>
    <sheet name="CATÁLOGO" sheetId="3" r:id="rId1"/>
  </sheets>
  <externalReferences>
    <externalReference r:id="rId2"/>
    <externalReference r:id="rId3"/>
    <externalReference r:id="rId4"/>
  </externalReferences>
  <definedNames>
    <definedName name="_xlnm._FilterDatabase" localSheetId="0" hidden="1">CATÁLOGO!$A$14:$G$1099</definedName>
    <definedName name="_Order1" hidden="1">255</definedName>
    <definedName name="_Order2" hidden="1">255</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CATÁLOGO!$A$1:$G$1096</definedName>
    <definedName name="asd">#REF!</definedName>
    <definedName name="aw">#REF!</definedName>
    <definedName name="BasDat">[3]CATALOGO!$A$15:$K$266</definedName>
    <definedName name="BasDat2">#REF!</definedName>
    <definedName name="BASE">#REF!</definedName>
    <definedName name="_xlnm.Database">#REF!</definedName>
    <definedName name="C_O_N_T_R_A_T_A_D_O">#REF!</definedName>
    <definedName name="cambio">#REF!</definedName>
    <definedName name="CAMPO">#REF!</definedName>
    <definedName name="cargo">#REF!</definedName>
    <definedName name="cargocontacto">#REF!</definedName>
    <definedName name="cargocontacto1">#REF!</definedName>
    <definedName name="cargoresponsabledelaobra">#REF!</definedName>
    <definedName name="cargovendedor">#REF!</definedName>
    <definedName name="celcambio">#REF!</definedName>
    <definedName name="CENTRAL">#REF!</definedName>
    <definedName name="ciudad">#REF!</definedName>
    <definedName name="ciudadcliente">#REF!</definedName>
    <definedName name="ciudaddelaobra">#REF!</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lumnaImporte">#REF!</definedName>
    <definedName name="ColumnaImporte2">#REF!</definedName>
    <definedName name="ColumnaPorcentaje">#REF!</definedName>
    <definedName name="ColumnaPorcentaje2">#REF!</definedName>
    <definedName name="contactocliente">#REF!</definedName>
    <definedName name="CostoMatriz1">#REF!</definedName>
    <definedName name="CostoMatriz2">#REF!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reccioncliente">#REF!</definedName>
    <definedName name="direcciondeconcurso">#REF!</definedName>
    <definedName name="direcciondelaobra">#REF!</definedName>
    <definedName name="DISPONIBLE">#REF!</definedName>
    <definedName name="domicilio">#REF!</definedName>
    <definedName name="E">#REF!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FINANCIAMIENTO">#REF!</definedName>
    <definedName name="GT">#REF!</definedName>
    <definedName name="Hola">#REF!</definedName>
    <definedName name="I______M______P______O______R______T______E______S">#REF!</definedName>
    <definedName name="IMPORTES">#REF!</definedName>
    <definedName name="imss">#REF!</definedName>
    <definedName name="INDIRECTOS">#REF!</definedName>
    <definedName name="infonavit">#REF!</definedName>
    <definedName name="InicioCostoDirecto">#REF!</definedName>
    <definedName name="LARGOB" localSheetId="0">[1]DATOS!$B$30</definedName>
    <definedName name="LARGOB">[2]DATOS!$B$30</definedName>
    <definedName name="LARGOV" localSheetId="0">[1]DATOS!$B$5</definedName>
    <definedName name="LARGOV">[2]DATOS!$B$5</definedName>
    <definedName name="lista">"listad9"</definedName>
    <definedName name="mailcontacto">#REF!</definedName>
    <definedName name="mailvendedor">#REF!</definedName>
    <definedName name="MATERIALES">#REF!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ecioConLetra">#REF!</definedName>
    <definedName name="PrecioMatriz1">#REF!</definedName>
    <definedName name="PrecioMatriz2">#REF!</definedName>
    <definedName name="primeramoneda">#REF!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fc">#REF!</definedName>
    <definedName name="SAD">#REF!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 localSheetId="0">CATÁLOGO!$1:$14</definedName>
    <definedName name="TOTAL">#REF!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UnidadMatriz">#REF!</definedName>
    <definedName name="UTILIDAD">#REF!</definedName>
    <definedName name="V______O______L______U______M______E______N______E______S">#REF!</definedName>
    <definedName name="VOLUMENES">#REF!</definedName>
    <definedName name="VolumenPresupuesto">#REF!</definedName>
    <definedName name="w">#REF!</definedName>
    <definedName name="YHAR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92" i="3" l="1"/>
  <c r="B1080" i="3" l="1"/>
  <c r="A1080" i="3"/>
  <c r="G887" i="3" l="1"/>
  <c r="G1080" i="3" s="1"/>
  <c r="B1083" i="3" l="1"/>
  <c r="A1083" i="3"/>
  <c r="B1082" i="3"/>
  <c r="A1082" i="3"/>
  <c r="G903" i="3" l="1"/>
  <c r="G1082" i="3" s="1"/>
  <c r="G937" i="3"/>
  <c r="G1083" i="3" s="1"/>
  <c r="G902" i="3" l="1"/>
  <c r="B1091" i="3" l="1"/>
  <c r="A1091" i="3"/>
  <c r="B1090" i="3"/>
  <c r="A1090" i="3"/>
  <c r="B1089" i="3"/>
  <c r="A1089" i="3"/>
  <c r="B1088" i="3"/>
  <c r="A1088" i="3"/>
  <c r="B1087" i="3"/>
  <c r="A1087" i="3"/>
  <c r="B1086" i="3"/>
  <c r="A1086" i="3"/>
  <c r="B1085" i="3"/>
  <c r="A1085" i="3"/>
  <c r="B1084" i="3"/>
  <c r="A1084" i="3"/>
  <c r="B1081" i="3"/>
  <c r="A1081" i="3"/>
  <c r="B1079" i="3"/>
  <c r="A1079" i="3"/>
  <c r="B1078" i="3"/>
  <c r="A1078" i="3"/>
  <c r="B1077" i="3"/>
  <c r="A1077" i="3"/>
  <c r="B1076" i="3"/>
  <c r="A1076" i="3"/>
  <c r="B1075" i="3"/>
  <c r="A1075" i="3"/>
  <c r="B1074" i="3"/>
  <c r="A1074" i="3"/>
  <c r="B1073" i="3"/>
  <c r="A1073" i="3"/>
  <c r="B1072" i="3"/>
  <c r="A1072" i="3"/>
  <c r="B1071" i="3"/>
  <c r="A1071" i="3"/>
  <c r="B1070" i="3"/>
  <c r="A1070" i="3"/>
  <c r="B1069" i="3"/>
  <c r="A1069" i="3"/>
  <c r="B1068" i="3"/>
  <c r="A1068" i="3"/>
  <c r="B1067" i="3"/>
  <c r="A1067" i="3"/>
  <c r="B1066" i="3"/>
  <c r="A1066" i="3"/>
  <c r="B1065" i="3"/>
  <c r="A1065" i="3"/>
  <c r="B1064" i="3"/>
  <c r="A1064" i="3"/>
  <c r="B1063" i="3"/>
  <c r="A1063" i="3"/>
  <c r="B1062" i="3"/>
  <c r="A1062" i="3"/>
  <c r="B1061" i="3"/>
  <c r="A1061" i="3"/>
  <c r="B1060" i="3"/>
  <c r="A1060" i="3"/>
  <c r="B1059" i="3"/>
  <c r="A1059" i="3"/>
  <c r="B1058" i="3"/>
  <c r="A1058" i="3"/>
  <c r="B1057" i="3"/>
  <c r="A1057" i="3"/>
  <c r="B1056" i="3"/>
  <c r="A1056" i="3"/>
  <c r="B1055" i="3"/>
  <c r="A1055" i="3"/>
  <c r="B1054" i="3"/>
  <c r="A1054" i="3"/>
  <c r="B1053" i="3"/>
  <c r="A1053" i="3"/>
  <c r="B1052" i="3"/>
  <c r="A1052" i="3"/>
  <c r="B1051" i="3"/>
  <c r="A1051" i="3"/>
  <c r="B1050" i="3"/>
  <c r="A1050" i="3"/>
  <c r="B1049" i="3"/>
  <c r="A1049" i="3"/>
  <c r="B1048" i="3"/>
  <c r="A1048" i="3"/>
  <c r="B1047" i="3"/>
  <c r="A1047" i="3"/>
  <c r="B1046" i="3"/>
  <c r="A1046" i="3"/>
  <c r="B1045" i="3"/>
  <c r="A1045" i="3"/>
  <c r="B1044" i="3"/>
  <c r="A1044" i="3"/>
  <c r="B1043" i="3"/>
  <c r="A1043" i="3"/>
  <c r="B1042" i="3"/>
  <c r="A1042" i="3"/>
  <c r="B1041" i="3"/>
  <c r="A1041" i="3"/>
  <c r="B1040" i="3"/>
  <c r="A1040" i="3"/>
  <c r="B1039" i="3"/>
  <c r="A1039" i="3"/>
  <c r="B1038" i="3"/>
  <c r="A1038" i="3"/>
  <c r="B1037" i="3"/>
  <c r="A1037" i="3"/>
  <c r="B1036" i="3"/>
  <c r="A1036" i="3"/>
  <c r="B1035" i="3"/>
  <c r="A1035" i="3"/>
  <c r="B1034" i="3"/>
  <c r="A1034" i="3"/>
  <c r="B1033" i="3"/>
  <c r="A1033" i="3"/>
  <c r="B1032" i="3"/>
  <c r="A1032" i="3"/>
  <c r="B1031" i="3"/>
  <c r="A1031" i="3"/>
  <c r="B1030" i="3"/>
  <c r="A1030" i="3"/>
  <c r="B1029" i="3"/>
  <c r="A1029" i="3"/>
  <c r="B1028" i="3"/>
  <c r="A1028" i="3"/>
  <c r="B1027" i="3"/>
  <c r="A1027" i="3"/>
  <c r="B1026" i="3"/>
  <c r="A1026" i="3"/>
  <c r="B1025" i="3"/>
  <c r="A1025" i="3"/>
  <c r="B1024" i="3"/>
  <c r="A1024" i="3"/>
  <c r="B1023" i="3"/>
  <c r="A1023" i="3"/>
  <c r="B1022" i="3"/>
  <c r="A1022" i="3"/>
  <c r="B1021" i="3"/>
  <c r="A1021" i="3"/>
  <c r="B1020" i="3"/>
  <c r="A1020" i="3"/>
  <c r="B1019" i="3"/>
  <c r="A1019" i="3"/>
  <c r="B1018" i="3"/>
  <c r="A1018" i="3"/>
  <c r="B1017" i="3"/>
  <c r="A1017" i="3"/>
  <c r="B1016" i="3"/>
  <c r="A1016" i="3"/>
  <c r="B1015" i="3"/>
  <c r="A1015" i="3"/>
  <c r="B1014" i="3"/>
  <c r="A1014" i="3"/>
  <c r="B1013" i="3"/>
  <c r="A1013" i="3"/>
  <c r="B1012" i="3"/>
  <c r="A1012" i="3"/>
  <c r="B1011" i="3"/>
  <c r="A1011" i="3"/>
  <c r="B1010" i="3"/>
  <c r="A1010" i="3"/>
  <c r="B1009" i="3"/>
  <c r="A1009" i="3"/>
  <c r="B1008" i="3"/>
  <c r="A1008" i="3"/>
  <c r="B1006" i="3"/>
  <c r="B1007" i="3"/>
  <c r="A1007" i="3"/>
  <c r="A1006" i="3"/>
  <c r="B1005" i="3"/>
  <c r="A1005" i="3"/>
  <c r="B1004" i="3"/>
  <c r="A1004" i="3"/>
  <c r="B1003" i="3"/>
  <c r="A1003" i="3"/>
  <c r="B1002" i="3"/>
  <c r="A1002" i="3"/>
  <c r="B1001" i="3"/>
  <c r="A1001" i="3"/>
  <c r="B1000" i="3"/>
  <c r="A1000" i="3"/>
  <c r="B999" i="3"/>
  <c r="A999" i="3"/>
  <c r="B998" i="3"/>
  <c r="A998" i="3"/>
  <c r="B997" i="3"/>
  <c r="A997" i="3"/>
  <c r="B996" i="3"/>
  <c r="A996" i="3"/>
  <c r="B995" i="3"/>
  <c r="A995" i="3"/>
  <c r="B994" i="3"/>
  <c r="A994" i="3"/>
  <c r="G807" i="3" l="1"/>
  <c r="G1073" i="3" s="1"/>
  <c r="G809" i="3" l="1"/>
  <c r="G777" i="3"/>
  <c r="G1068" i="3" s="1"/>
  <c r="G1074" i="3" l="1"/>
  <c r="G803" i="3"/>
  <c r="G748" i="3" l="1"/>
  <c r="G1066" i="3" s="1"/>
  <c r="G798" i="3"/>
  <c r="G1071" i="3" s="1"/>
  <c r="G1072" i="3"/>
  <c r="G867" i="3"/>
  <c r="G1078" i="3" s="1"/>
  <c r="G877" i="3"/>
  <c r="G1079" i="3" s="1"/>
  <c r="G712" i="3"/>
  <c r="G200" i="3"/>
  <c r="G1018" i="3" s="1"/>
  <c r="G1060" i="3" l="1"/>
  <c r="G866" i="3"/>
  <c r="G1077" i="3" s="1"/>
  <c r="G337" i="3" l="1"/>
  <c r="G1028" i="3" s="1"/>
  <c r="G320" i="3" l="1"/>
  <c r="G1026" i="3" s="1"/>
  <c r="G309" i="3"/>
  <c r="G1025" i="3" s="1"/>
  <c r="G324" i="3"/>
  <c r="G1027" i="3" s="1"/>
  <c r="G290" i="3"/>
  <c r="G1024" i="3" s="1"/>
  <c r="G99" i="3"/>
  <c r="G73" i="3" l="1"/>
  <c r="G1001" i="3" s="1"/>
  <c r="G289" i="3"/>
  <c r="G1023" i="3" s="1"/>
  <c r="G94" i="3"/>
  <c r="G1005" i="3" s="1"/>
  <c r="G114" i="3"/>
  <c r="G1009" i="3" s="1"/>
  <c r="G89" i="3"/>
  <c r="G1004" i="3" s="1"/>
  <c r="G164" i="3"/>
  <c r="G1015" i="3" s="1"/>
  <c r="G1007" i="3"/>
  <c r="G17" i="3"/>
  <c r="G103" i="3"/>
  <c r="G1008" i="3" s="1"/>
  <c r="G995" i="3" l="1"/>
  <c r="G98" i="3"/>
  <c r="G1006" i="3" s="1"/>
  <c r="G988" i="3" l="1"/>
  <c r="G1091" i="3" s="1"/>
  <c r="G709" i="3"/>
  <c r="G1058" i="3" s="1"/>
  <c r="G477" i="3"/>
  <c r="G1036" i="3" s="1"/>
  <c r="G982" i="3" l="1"/>
  <c r="G1090" i="3" s="1"/>
  <c r="G975" i="3"/>
  <c r="G1089" i="3" s="1"/>
  <c r="G967" i="3"/>
  <c r="G1088" i="3" s="1"/>
  <c r="G673" i="3"/>
  <c r="G454" i="3"/>
  <c r="G1034" i="3" s="1"/>
  <c r="G395" i="3"/>
  <c r="G1031" i="3" s="1"/>
  <c r="G438" i="3"/>
  <c r="G1033" i="3" s="1"/>
  <c r="G460" i="3"/>
  <c r="G1035" i="3" s="1"/>
  <c r="G420" i="3"/>
  <c r="G1032" i="3" s="1"/>
  <c r="G385" i="3"/>
  <c r="G1029" i="3" s="1"/>
  <c r="G1057" i="3" l="1"/>
  <c r="G966" i="3"/>
  <c r="G1087" i="3" s="1"/>
  <c r="G394" i="3"/>
  <c r="G1030" i="3" s="1"/>
  <c r="G728" i="3" l="1"/>
  <c r="G1063" i="3" s="1"/>
  <c r="G604" i="3"/>
  <c r="G632" i="3"/>
  <c r="G620" i="3"/>
  <c r="G611" i="3"/>
  <c r="G598" i="3"/>
  <c r="G1048" i="3" s="1"/>
  <c r="G626" i="3"/>
  <c r="G1053" i="3" s="1"/>
  <c r="G735" i="3"/>
  <c r="G1064" i="3" s="1"/>
  <c r="G718" i="3"/>
  <c r="G1062" i="3" s="1"/>
  <c r="G1052" i="3"/>
  <c r="G742" i="3"/>
  <c r="G1065" i="3" s="1"/>
  <c r="G1051" i="3"/>
  <c r="G1054" i="3" l="1"/>
  <c r="G1049" i="3"/>
  <c r="G717" i="3"/>
  <c r="G610" i="3"/>
  <c r="G1061" i="3" l="1"/>
  <c r="G1050" i="3"/>
  <c r="G592" i="3" l="1"/>
  <c r="G1047" i="3" s="1"/>
  <c r="G583" i="3" l="1"/>
  <c r="G582" i="3" l="1"/>
  <c r="G1045" i="3" s="1"/>
  <c r="G1046" i="3"/>
  <c r="G951" i="3" l="1"/>
  <c r="G1085" i="3" s="1"/>
  <c r="G276" i="3"/>
  <c r="G1022" i="3" s="1"/>
  <c r="G195" i="3"/>
  <c r="G1017" i="3" s="1"/>
  <c r="G949" i="3" l="1"/>
  <c r="G1081" i="3" l="1"/>
  <c r="G1084" i="3"/>
  <c r="G271" i="3"/>
  <c r="G1021" i="3" s="1"/>
  <c r="G638" i="3"/>
  <c r="G1055" i="3" l="1"/>
  <c r="G153" i="3"/>
  <c r="G1012" i="3" s="1"/>
  <c r="G817" i="3" l="1"/>
  <c r="G1075" i="3" s="1"/>
  <c r="G119" i="3"/>
  <c r="G1010" i="3" s="1"/>
  <c r="G155" i="3"/>
  <c r="G1013" i="3" s="1"/>
  <c r="G142" i="3"/>
  <c r="G1011" i="3" s="1"/>
  <c r="G551" i="3" l="1"/>
  <c r="G1043" i="3" s="1"/>
  <c r="G536" i="3"/>
  <c r="G1042" i="3" s="1"/>
  <c r="G652" i="3"/>
  <c r="G169" i="3"/>
  <c r="G954" i="3"/>
  <c r="G1086" i="3" s="1"/>
  <c r="G852" i="3"/>
  <c r="G1076" i="3" s="1"/>
  <c r="G1056" i="3" l="1"/>
  <c r="G163" i="3"/>
  <c r="G1014" i="3" s="1"/>
  <c r="G1016" i="3"/>
  <c r="G563" i="3" l="1"/>
  <c r="G1044" i="3" s="1"/>
  <c r="G782" i="3" l="1"/>
  <c r="G754" i="3"/>
  <c r="G1067" i="3" l="1"/>
  <c r="G781" i="3"/>
  <c r="G1069" i="3" s="1"/>
  <c r="G1070" i="3"/>
  <c r="G532" i="3"/>
  <c r="G1041" i="3" s="1"/>
  <c r="G711" i="3" l="1"/>
  <c r="G1059" i="3" s="1"/>
  <c r="G480" i="3" l="1"/>
  <c r="G1038" i="3" s="1"/>
  <c r="G512" i="3" l="1"/>
  <c r="G511" i="3" l="1"/>
  <c r="G479" i="3" s="1"/>
  <c r="G1037" i="3" s="1"/>
  <c r="G1040" i="3"/>
  <c r="G1039" i="3" l="1"/>
  <c r="G78" i="3" l="1"/>
  <c r="G1002" i="3" s="1"/>
  <c r="G83" i="3"/>
  <c r="G1003" i="3" s="1"/>
  <c r="G68" i="3" l="1"/>
  <c r="G1000" i="3" s="1"/>
  <c r="D249" i="3" l="1"/>
  <c r="G215" i="3" l="1"/>
  <c r="G1019" i="3" s="1"/>
  <c r="G245" i="3"/>
  <c r="G1020" i="3" s="1"/>
  <c r="G51" i="3" l="1"/>
  <c r="G999" i="3" s="1"/>
  <c r="G31" i="3"/>
  <c r="G998" i="3" s="1"/>
  <c r="G23" i="3" l="1"/>
  <c r="G22" i="3" l="1"/>
  <c r="G16" i="3" s="1"/>
  <c r="G997" i="3"/>
  <c r="G994" i="3" l="1"/>
  <c r="G996" i="3"/>
  <c r="G1094" i="3" l="1"/>
  <c r="G1095" i="3" s="1"/>
  <c r="G1096" i="3" s="1"/>
</calcChain>
</file>

<file path=xl/sharedStrings.xml><?xml version="1.0" encoding="utf-8"?>
<sst xmlns="http://schemas.openxmlformats.org/spreadsheetml/2006/main" count="2852" uniqueCount="1694">
  <si>
    <t>MUNICIPIO DE ZAPOPAN, JALISCO</t>
  </si>
  <si>
    <t>DIRECCIÓN DE OBRAS PÚBLICAS E INFRAESTRUCTURA.</t>
  </si>
  <si>
    <t>UNIDAD DE PRESUPUESTOS Y CONTRATACION DE OBRA PUBLICA</t>
  </si>
  <si>
    <t>DESCRIPCIÓN GENERAL DE LOS TRABAJOS:</t>
  </si>
  <si>
    <t>PLAZO DE EJECUCIÓN:</t>
  </si>
  <si>
    <t>NOMBRE, CARGO Y FIRMA DEL LICITANTE</t>
  </si>
  <si>
    <t>DOCUMENTO</t>
  </si>
  <si>
    <t>CLAVE</t>
  </si>
  <si>
    <t xml:space="preserve">DESCRIPCIÓN </t>
  </si>
  <si>
    <t>UNIDAD</t>
  </si>
  <si>
    <t>CANTIDAD</t>
  </si>
  <si>
    <t>PRECIO UNITARIO ($)</t>
  </si>
  <si>
    <t>PRECIO UNITARIO ($) CON LETRA</t>
  </si>
  <si>
    <t>IMPORTE ($) M. N.</t>
  </si>
  <si>
    <t>FECHA DE INICIO:</t>
  </si>
  <si>
    <t>FECHA DE TERMINACIÓN:</t>
  </si>
  <si>
    <t>FECHA DE PRESENTACIÓN:</t>
  </si>
  <si>
    <t>M3</t>
  </si>
  <si>
    <t>M3-KM</t>
  </si>
  <si>
    <t>CATÁLOGO DE CONCEPTOS</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</si>
  <si>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</si>
  <si>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</si>
  <si>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</si>
  <si>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B</t>
  </si>
  <si>
    <t>A</t>
  </si>
  <si>
    <t>EDIFICACIÓN</t>
  </si>
  <si>
    <t>M2</t>
  </si>
  <si>
    <t>A1</t>
  </si>
  <si>
    <t>CIMENTACIÓN</t>
  </si>
  <si>
    <t>ESTRUCTURAL</t>
  </si>
  <si>
    <t>EXCAVACIONES Y RELLENOS</t>
  </si>
  <si>
    <t>TRAZO Y NIVELACIÓN CON EQUIPO TOPOGRÁFICO DEL TERRENO ESTABLECIENDO EJES Y REFERENCIAS Y BANCOS DE NIVEL, INCLUYE: HERRAMIENTA, CRUCETAS, ESTACAS, HILOS, MARCAS Y TRAZOS CON CALHIDRA, EQUIPO Y MANO DE OBRA.</t>
  </si>
  <si>
    <t>EXCAVACIÓN POR MEDIOS MECÁNICOS EN MATERIAL TIPO II, DE 2.01 A 4.00 M DE PROFUNDIDAD, INCLUYE: AFINE DE PLANTILLA Y TALUDES, ACARREO DEL MATERIAL A BANCO DE OBRA PARA SU POSTERIOR RETIRO, MANO DE OBRA, ABUNDAMIENTO, EQUIPO Y HERRAMIENTA. (MEDIDO EN TERRENO NATURAL POR SECCIÓN).</t>
  </si>
  <si>
    <t>RELLENO EN CEPAS O MESETAS CON MATERIAL PRODUCTO DE LA EXCAVACIÓN, COMPACTADO CON EQUIPO DE IMPACTO AL 95%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</si>
  <si>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95% ± 2 DE SU P.V.S.M., PRUEBA AASHTO ESTÁNDAR, CBR DEL 5% MÍNIMO, EN CAPAS NO MAYORES DE 20 CM, INCLUYE: HERRAMIENTA, INCORPORACIÓN DE AGUA NECESARIA, MEDIDO EN TERRENO NATURAL POR SECCIÓN SEGÚN PROYECTOS, ABUNDAMIENTO, EQUIPO Y MANO DE OBRA.</t>
  </si>
  <si>
    <t>RELLENO EN CEPAS O MESETAS DE SUELO-CEMENTO, A BASE DE MATERIAL DE BANCO, EN PROPORCIÓN DE 8:1, COMPACTADO CON EQUIPO DE IMPACTO EN CAPAS NO MAYORES DE 20 CM AL 95% DE SU P.V.S.M, PRUEBA AASHTO ESTÁNDAR, INCLUYE: HERRAMIENTA, SUMINISTRO DE AGUA PARA LOGRAR HUMEDAD ÓPTIMA, MEZCLADO, TENDIDO, EQUIPO, PRUEBAS DE COMPACTACIÓN, ABUNDAMIENTO, EQUIPO Y MANO DE OBRA. (MEDIDO EN TERRENO NATURAL POR SECCIÓN SEGÚN PROYECTOS.)</t>
  </si>
  <si>
    <t>PLANTILLA DE 5 CM DE ESPESOR DE CONCRETO HECHO EN OBRA DE F´C=100 KG/CM2, INCLUYE: PREPARACIÓN DE LA SUPERFICIE, NIVELACIÓN, MAESTREADO, COLADO, MANO DE OBRA, EQUIPO Y HERRAMIENTA.</t>
  </si>
  <si>
    <t>SUMINISTRO, HABILITADO Y COLOCACIÓN DE ACERO DE REFUERZO DE FY= 4200 KG/CM2, INCLUYE: MATERIALES, TRASLAPES, SILLETAS, HABILITADO, AMARRES, MANO DE OBRA, EQUIPO Y HERRAMIENTA.</t>
  </si>
  <si>
    <t>KG</t>
  </si>
  <si>
    <t>ESCARIFICACIÓN DEL TERRENO NATURAL DE 20 CM DE ESPESOR POR MEDIOS MECÁNICOS, COMPACTADO CON EQUIPO DE IMPACTO AL 95% ± 2 DE SU P.V.S.M., PRUEBA AASHTO ESTANDAR, CBR DEL 5% MÍNIMO, INCLUYE: AFINE DE LA SUPERFICIE, EXTENDIDO DEL MATERIAL, HOMOGENIZADO, COMPACTADO, MANO DE OBRA, EQUIPO Y HERRAMIENTA.</t>
  </si>
  <si>
    <t>M</t>
  </si>
  <si>
    <t>ÁREA EXTERIOR</t>
  </si>
  <si>
    <t>B1</t>
  </si>
  <si>
    <t>PRELIMINARES</t>
  </si>
  <si>
    <t>PZA</t>
  </si>
  <si>
    <t>SUMINISTRO Y COLOCACIÓN DE SET DE ACCESORIOS PARA CANAL HEXALINE 2.0, DE POLIPROPILENO COLOR NEGRO, COMPUESTO DE 2 TAPAS INICIO-FIN, 1 ELEMENTO MANGUITO PARA SALIDA VERTICAL DN/OD 110, 1 FILTRO ANTI-HOJAS E INSTRUCCIONES DE MONTAJE, PESO: 0,16 KG., MODELO DE ARTICULO 00319287 O SIMILAR, CLASE DE CARGA A15, INCLUYE: HERRAMIENTA, ACARREOS, FIJACIÓN, NIVELACIÓN, PRUEBAS, EQUIPO Y MANO DE OBRA.</t>
  </si>
  <si>
    <t>SUMINISTRO Y COLOCACIÓN DE TAPA DN/OD 110 PP HEXALINE ELABORADA A BASE DE POLIPROPILENO COLOR NEGRO, PARA CANALES HEXALINE, MODELO DE ARTICULO 00319289 O SIMILAR, CLASE DE CARGA A15, INCLUYE: HERRAMIENTA, ACARREOS, FIJACIÓN, NIVELACIÓN, PRUEBAS, EQUIPO Y MANO DE OBRA.</t>
  </si>
  <si>
    <t>SUMINISTRO Y COLOCACIÓN DE CONJUNTO DE CANALETA PLUVIAL PREFABRICADA TIPO CNL HEXALINE 2.0 1000MM H82 A15 NEGRO CON REJA PP MICROGRIP CODIGO 00319310 O SIMILAR, ELABORADA A BASE DE POLIPROPILENO CON REJA TIPO PASARELA DE POLIPROPILENO DE CLASE DE CARGA A15 SEGÚN EN1433 COLOR NEGRO, CON SISTEMA DE FIJACIÓN POR PESTAÑA, CON UNA SECCIÓN INTERIOR DE 46 CM², ÁREA DE ABSORCIÓN DE REJA DE 254CM²/M, LONGITUD TOTAL 1000, ALTURA EXTERIOR 82 MM Y ANCHO EXTERIOR 129 MM, ANCHO INTERIOR NOMINAL 88 MM, PESO: 1,4 KG, INCLUYE: HERRAMIENTA, ACARREOS, FIJACIÓN, NIVELACIÓN, PRUEBAS, EQUIPO Y MANO DE OBRA.</t>
  </si>
  <si>
    <t>CONCRETO HECHO EN OBRA DE F'C= 150 KG/CM2, T.MA. 3/4", R.N., PARA ENCOFRAR CANALETA PLUVIAL, INCLUYE: HERRAMIENTA, ELABORACIÓN DE CONCRETO, ACARREOS, COLADO, VIBRADO, EQUIPO Y MANO DE OBRA.</t>
  </si>
  <si>
    <t>SUMINISTRO Y COLOCACIÓN DE COLADERA ANGULAR, MODELO 4954 O SIMILAR, DE FIERRO COLADO, PARA CONEXIÓN DE TUBO DE 4", CON REJILLAS REMOVIBLES, INCLUYE: HERRAMIENTA, ACARREOS, FIJACIÓN, ELEVACIONES, NIVELADO, AJUSTES, PRUEBAS, MATERIALES Y MANO DE OBRA.</t>
  </si>
  <si>
    <t>RELLENO EN CEPAS O MESETAS CON MATERIAL DE BANCO (TEPETATE), COMPACTADO CON EQUIPO DE IMPACTO AL 95% ± 2 DE SU P.V.S.M., PRUEBA AASHTO ESTÁNDAR, CBR DEL 5% MÍNIMO, EN CAPAS NO MAYORES DE 20 CM, INCLUYE: INCORPORACIÓN DE AGUA NECESARIA, MANO DE OBRA, EQUIPO Y HERRAMIENTA, MEDIDO EN TERRENO NATURAL POR SECCIÓN SEGÚN PROYECTOS.</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</si>
  <si>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</si>
  <si>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RELLENO ACOSTILLADO EN CEPAS O MESETAS CON MATERIAL DE BANCO, COMPACTADO MANUALMENTE EN CAPAS NO MAYORES DE 20 CM, INCLUYE: INCORPORACIÓN DE AGUA NECESARIA, MANO DE OBRA, HERRAMIENTAS Y ACARREOS.</t>
  </si>
  <si>
    <t>CAMA DE ARENA AMARILLA PARA APOYO DE TUBERÍAS, INCLUYE: MATERIALES, ACARREOS, MANO DE OBRA, EQUIPO Y HERRAMIENTA.</t>
  </si>
  <si>
    <t>SUMINISTRO E INSTALACIÓN DE MANGA DE EMPOTRAMIENTO DE  P.V.C. DE 6" DE DIÁMETRO, PARA ALCANTARILLADO SANITARIO SERIE 20,  INCLUYE: MATERIAL, ACARREOS, MANO  DE OBRA Y HERRAMIENTA.</t>
  </si>
  <si>
    <t>SUMINISTRO E INSTALACIÓN DE YEE PVC SANITARIO DE 6" DE DIÁMETRO, INCLUYE: HERRAMIENTA, ACARREOS, MATERIAL, EQUIPO Y MANO DE OBRA.</t>
  </si>
  <si>
    <t>SUMINISTRO E INSTALACIÓN DE YEE PVC SANITARIO DE 4" DE DIÁMETRO, INCLUYE: HERRAMIENTA, ACARREOS, MATERIAL, EQUIPO Y MANO DE OBRA.</t>
  </si>
  <si>
    <t>SUMINISTRO E INSTALACIÓN DE CODO PVC SANITARIO DE 6" DE DIÁMETRO (45°- 90°), INCLUYE: HERRAMIENTA, ACARREOS, MATERIAL, EQUIPO Y MANO DE OBRA.</t>
  </si>
  <si>
    <t>SUMINISTRO E INSTALACIÓN DE CODO PVC SANITARIO DE 4" DE DIÁMETRO (45°- 90°), INCLUYE: HERRAMIENTA, ACARREOS, MATERIAL, EQUIPO Y MANO DE OBRA.</t>
  </si>
  <si>
    <t>SUMINISTRO E INSTALACIÓN DE TUBERÍA DE PVC SANITARIO SERIE 20 DE 6" DE DIÁMETRO, INCLUYE: MATERIALES NECESARIOS, EQUIPO, MANO DE OBRA Y PRUEBA HIDROSTÁTICA.</t>
  </si>
  <si>
    <t>SUMINISTRO E INSTALACIÓN DE TUBERÍA DE PVC SANITARIO SERIE 20 DE 4" DE DIÁMETRO, INCLUYE: MATERIALES NECESARIOS, EQUIPO, MANO DE OBRA Y PRUEBA HIDROSTÁTICA.</t>
  </si>
  <si>
    <t>BAJANTES PLUVIALES  DE PVC SANITARIO SERIE 20 DE 4" DE DIÁMETRO, ADOSADO EN MURO, INCLUYE: HERRAMIENTA, CONEXIONES, COPLES, CODOS, MATERIAL, PEGAMENTO, MATERIALES MENORES Y DE FIJACIÓN, ABRAZADERAS, LIMPIEZAS, ACARREOS AL SITIO DE SU COLOCACIÓN, A CUALQUIER ALTURA Y MANO DE OBRA.</t>
  </si>
  <si>
    <t>TRAZO Y NIVELACIÓN PARA LÍNEAS, INCLUYE: EQUIPO DE TOPOGRAFÍA, MATERIALES PARA SEÑALAMIENTO, MANO DE OBRA, EQUIPO Y HERRAMIENTA.</t>
  </si>
  <si>
    <t>INSTALACIÓN PLUVIAL</t>
  </si>
  <si>
    <t>SUMINISTRO E INSTALACIÓN DE MANGA DE EMPOTRAMIENTO DE  P.V.C. DE 6" DE DIÁMETRO SERIE 20,  INCLUYE: MATERIAL, ACARREOS, MANO  DE OBRA Y HERRAMIENTA.</t>
  </si>
  <si>
    <t>SUMINISTRO E INSTALACIÓN DE CODO PVC SANITARIO DE 6" DE DIÁMETRO (45°- 90°), SERIE 20, INCLUYE: HERRAMIENTA, ACARREOS, MATERIAL, EQUIPO Y MANO DE OBRA.</t>
  </si>
  <si>
    <t>SUMINISTRO E INSTALACIÓN DE CODO PVC SANITARIO DE 4" DE DIÁMETRO (45°- 90°), SERIE 20, INCLUYE: HERRAMIENTA, ACARREOS, MATERIAL, EQUIPO Y MANO DE OBRA.</t>
  </si>
  <si>
    <t>SUMINISTRO E INSTALACIÓN DE TUBERÍA DE P.V.C. PARA ALCANTARILLADO DIÁMETRO DE 10" SERIE 20, INCLUYE: HERRAMIENTA, ACARREOS, MATERIALES NECESARIOS, PRUEBA HIDROSTÁTICA, EQUIPO Y MANO DE OBRA.</t>
  </si>
  <si>
    <t>SUMINISTRO E INSTALACIÓN DE TUBERÍA DE P.V.C. PARA ALCANTARILLADO DIÁMETRO DE 8" SERIE 20, INCLUYE: HERRAMIENTA, ACARREOS, MATERIALES NECESARIOS, PRUEBA HIDROSTÁTICA, EQUIPO Y MANO DE OBRA.</t>
  </si>
  <si>
    <t>SUMINISTRO E INSTALACIÓN DE TUBERÍA DE P.V.C. PARA ALCANTARILLADO DIÁMETRO DE 6" SERIE 20, INCLUYE: HERRAMIENTA, ACARREOS, MATERIALES NECESARIOS, PRUEBA HIDROSTÁTICA, EQUIPO Y MANO DE OBRA.</t>
  </si>
  <si>
    <t>SUMINISTRO E INSTALACIÓN DE TUBERÍA DE P.V.C. PARA ALCANTARILLADO DIÁMETRO DE 4" SERIE 20, INCLUYE: MATERIALES NECESARIOS, EQUIPO, MANO DE OBRA Y PRUEBA HIDROSTÁTICA.</t>
  </si>
  <si>
    <t>SUMINISTRO Y COLOCACIÓN DE INTERCEPTORA DE GRASAS CON CANASTILLA PARA SEDIMENTOS SÓLIDOS DE 90 L/MIN Y 36 KG DE CAPACIDAD, MODELO IG-40 O SIMILAR, MEDIDAS DE 816 MM X 557 MM X 538 MM, INCLUYE: HERRAMIENTA, ACARREOS, CONEXIONES, ELEMENTOS DE FIJACIÓN, NIVELADO, AJUSTES, MATERIALES, EQUIPO Y MANO DE OBRA.</t>
  </si>
  <si>
    <t>SUMINISTRO Y COLOCACIÓN DE REJILLA DE PISO EN ACERO INOXIDABLE, MODELO SCHPR-120 O SIMILAR, INCLUYE: HERRAMIENTA, ACARREOS, CONEXIONES, ELEMENTOS DE FIJACIÓN, NIVELADO, AJUSTES, MATERIALES, EQUIPO Y MANO DE OBRA.</t>
  </si>
  <si>
    <t>SUMINISTRO Y COLOCACIÓN DE COLADERA RECTANGULAR DE UNA BOCA, DESAGUE DE CONTORNO RECTANGULAR  PARA INSERTO CERÁMICO, MODELO 35-CHLI HELVEX O SIMILAR, CON MEDIDAS DE 24X20X24 CM, INCLUYE: HERRAMIENTA, ACARREOS, CONEXIONES, EMPAQUES, ELEMENTOS DE FIJACIÓN, NIVELADO, AJUSTES, MATERIALES, EQUIPO Y MANO DE OBRA.</t>
  </si>
  <si>
    <t>SUMINISTRO Y COLOCACIÓN DE COLADERA RECTANGULAR DE REJILLA DE UNA BOCA PARA PISO, MODELO 2714 HELVEX O SIMILAR, CON MEDIDAS DE 32X13X51 CM, INCLUYE: HERRAMIENTA, ACARREOS, CONEXIONES, EMPAQUES, ELEMENTOS DE FIJACIÓN, NIVELADO, AJUSTES, MATERIALES, EQUIPO Y MANO DE OBRA.</t>
  </si>
  <si>
    <t>SUMINISTRO Y COLOCACIÓN DE COLADERA REDONDA DE UNA BOCA PARA PISO CON CAMPANA, MODELO 2514 HELVEX O SIMILAR, CON MEDIDAS DE 35X13X35 CM, INCLUYE: HERRAMIENTA, ACARREOS, CONEXIONES, EMPAQUES, ELEMENTOS DE FIJACIÓN, NIVELADO, AJUSTES, MATERIALES, EQUIPO Y MANO DE OBRA.</t>
  </si>
  <si>
    <t>SUMINISTRO Y COLOCACIÓN DE COLADERA RECTANGULAR DE UNA BOCA, MODELO 24-RHLI O SIMILAR, CON MEDIDAS DE 13.3" DE LARGO X 4.5" DE ANCHO, INCLUYE: HERRAMIENTA, ACARREOS, CONEXIONES, EMPAQUES, ELEMENTOS DE FIJACIÓN, NIVELADO, AJUSTES, MATERIALES, EQUIPO Y MANO DE OBRA.</t>
  </si>
  <si>
    <t>SUMINISTRO Y COLOCACIÓN DE COLADERA REDONDA DE UNA BOCA, MODELO 24  NEGRA HELVEX O SIMILAR, CON MEDIDAS DE 17.8 M DE LARGO X 14.4 CM DE ALTO, INCLUYE: HERRAMIENTA, ACARREOS, CONEXIONES, EMPAQUES, ELEMENTOS DE FIJACIÓN, NIVELADO, AJUSTES, MATERIALES, EQUIPO Y MANO DE OBRA.</t>
  </si>
  <si>
    <t>REGISTRO SANITARIO FORJADO DE 0.70 X 0.50 M Y PROFUNDIDAD PROMEDIO A NIVEL DE ARRASTRE DE 1.20 M A 1.40 M, MEDIDAS INTERIORES, CON FIRME DE FONDO A BASE DE CONCRETO F'C= 150 KG/CM2 Y ESPESOR 8 CM, MEDIA CAÑA ELABORADA CON LA MITAD DE LA SECCIÓN DE DUCTO DE PVC DE DIÁMETRO CORRESPONDIENTE A BASE DE CONCRETO F'C= 150 KG/CM2, TERMINADO PULIDO, CON MUROS DE BLOCK DE JALCRETO EN 14 CM DE ANCHO (11X14X28CM) ASENTADO AL HILO CON JUNTEO DE MORTERO CEMENTO-ARENA PROPORCIÓN 1:3, APLANADO INTERIOR DE 1.50 CM CON MORTERO CEMENTO ARENA 1:4 CON IMPERMEABILIZANTE INTEGRAL A RAZÓN DE 0.20 KG/M2, DALA DE CERRAMIENTO SECCIÓN 15 X 15 CM A BASE DE CONCRETO F'C= 150 KG/CM2, ADICIONADA CON FIBRA DE POLIPROPILENO EN PROPORCIÓN 140 GR/M3, CONTRAMARCO DE ASENTAMIENTO DE TAPA DE REGISTRO ELABORADO CON ÁNGULO METÁLICO SECCIÓN 3" X 3" X 3/16” Y TAPA DE REGISTRO DE 86 X 56 CM ELABORADO CON ÁNGULO METÁLICO SECCIÓN 2 1/2” X 2 1/2” X 3/16”, ARMADO CON VARILLAS #3 (3/8”) A CADA 10 CM AMBOS SENTIDOS Y COLADO CON CONCRETO HECHO EN OBRA F'C= 200 KG/CM2 DE 8 CM DE ESPESOR, INCLUYE: HERRAMIENTA, SUMINISTRO DE MATERIALES, ACARREOS, CIMBRA, COLADO, CURADO, DESCIMBRA, EQUIPO Y MANO DE OBRA.</t>
  </si>
  <si>
    <t>SUMINISTRO E INSTALACIÓN DE VÁLVULA DE ADMISIÓN DE AIRE MINI-VENT PVC DE 2" CON ROSCA Y ADAPTADOR A PVC, INCLUYE: HERRAMIENTA, CAJA DE ACCESO CON PARRILLA PARA EMPOTRAR EN MURO Y RESGUARDAR VÁLVULA DE AIRE MINI-VENT, ACARREOS, MATERIALES, PRUEBA Y MANO DE OBRA.</t>
  </si>
  <si>
    <t>SUMINISTRO E INSTALACIÓN DE TUBO DE PVC SERIE 20 DE 2" DE DIÁMETRO PARA VENTEO, INCLUYE: HERRAMIENTA, ACARREOS, MATERIALES DE FIJACIÓN, PRUEBA Y MANO DE OBRA.</t>
  </si>
  <si>
    <t>SAL</t>
  </si>
  <si>
    <t>SALIDA SANITARIA A MUEBLE, CONSISTENTE EN TUBERÍA Y CONEXIONES DE PVC DE 2" Y 4" DE DIÁMETRO, INCLUYE: DESPERDICIO DE TUBERÍA, LÍNEA DE VENTILACIÓN (DESFOGUE),  COPLES, CODOS, TEES, YEES, REDUCCIONES, REGISTRO SANITARIO, TAPON REGISTRO UNIDIRECCIONAL, MATERIALES MENORES, FLETES Y ACARREO DE LOS MATERIALES AL SITIO DE SU INSTALACIÓN Y PRUEBAS.</t>
  </si>
  <si>
    <t>INSTALACIÓN SANITARIA</t>
  </si>
  <si>
    <t>SUMINISTRO Y COLOCACIÓN DE PUERTAS Y/O MAMPARAS LÍNEA LEEDER, MODELO ESTÁNDAR O SIMILAR, ELABORADA DE SÓLIDO FENÓLICO, PAPEL DECORATIVO Y RESINAS, BAJO UN PROCESO DE LAMINADO PLÁSTICO DE ALTA PRESIÓN, CON UN ESPESOR TOTAL DE 12.7 MM, CON ACABADO ANTI GRAFITI, EN COLOR INDICADO EN OBRA POR LA SUPERVISIÓN, INCLUYE: HERRAMIENTA, HERRAJES, PASADORES CON AVISO DE VACANTE Y OCUPADO, BISAGRAS, TOPES, JALADERAS, SOPORTES INFERIORES PARA PILASTRA REDONDOS DE ACERO INOXIDABLE CAL. 12 Y CAPUCHÓN DE NYLON,  DESPERDICIOS, AJUSTES, MATERIALES DE FIJACIÓN, LIMPIEZA Y ACARREO DE MATERIALES AL SITIO DE SU UTILIZACIÓN, EQUIPO Y MANO DE OBRA ESPECIALIZADA. (ÁREA EFECTIVA DE LA MAMPARA)</t>
  </si>
  <si>
    <t>SUMINISTRO Y COLOCACIÓN DE CÉSPOL PARA LAVABO SIN CONTRA, DE 1 1/4" DE DIÁMETRO, SELLO HIDRÁULICO, NO PERMITE EL PASO A MALOS OLORES, MOD. TV-017, HELVEX O SIMILAR EN CALIDAD, INCLUYE: HERRAMIENTA, SUMINISTRO DE MATERIALES MENORES Y DE CONSUMO, PRUEBAS, ACARREO DE MATERIALES AL SITIO DE SU COLOCACIÓN Y MANO DE OBRA.</t>
  </si>
  <si>
    <t>SUMINISTRO Y COLOCACIÓN DE FLUXÓMETRO, MODELO 310-19-0.5 O SIMILAR, COMPUESTO DE FLUXÓMETRO DE PEDAL APARENTE, SPUD DE 19 MM, 0.5 L POR DESCARGA, INCLUYE: HERRAMIENTA, FLETES, PRUEBAS, ACARREOS, MATERIALES, EQUIPO Y MANO DE OBRA.</t>
  </si>
  <si>
    <t>A5</t>
  </si>
  <si>
    <t>ACARREO EN CAMIÓN KILÓMETROS SUBSECUENTES DE MATERIAL PRODUCTO DE EXCAVACIÓN, DEMOLICIÓN Y/O ESCOMBROS A TIRADERO AUTORIZADO POR SUPERVISIÓN, INCLUYE: MANO DE OBRA, EQUIPO Y HERRAMIENTA.</t>
  </si>
  <si>
    <t>SUMINISTRO Y COLOCACIÓN DE TIERRA VEGETAL PREPARADA PARA JARDINERÍA, INCLUYE: SUMINISTRO, ACARREO, COLOCACIÓN, MANO DE OBRA, EQUIPO Y HERRAMIENTA.</t>
  </si>
  <si>
    <t>SUMINISTRO Y PLANTACIÓN DE SALVIA AZUL (SALVIA FARINACEA) DE HASTA 40 CM DE ALTURA PROMEDIO, INCLUYE: HERRAMIENTA, EXCAVACIÓN, AGUA PARA RIEGO, MANO DE OBRA Y CUIDADOS POR 30 DÍAS.</t>
  </si>
  <si>
    <t>SUMINISTRO Y PLANTACIÓN DE DURANTA DE HASTA 30 CM DE ALTURA PROMEDIO, INCLUYE: HERRAMIENTA, EXCAVACIÓN, AGUA PARA RIEGO, MANO DE OBRA Y CUIDADOS POR 30 DÍAS.</t>
  </si>
  <si>
    <t>SUMINISTRO Y PLANTACIÓN DE LAVANDA DE HASTA 30 CM DE ALTURA PROMEDIO, INCLUYE: HERRAMIENTA, EXCAVACIÓN, AGUA PARA RIEGO, MANO DE OBRA Y CUIDADOS POR 30 DÍAS.</t>
  </si>
  <si>
    <t>SUMINISTRO Y COLOCACIÓN DE CAPA DE MULCH DE 5 CM DE ESPESOR A BASE DE MADERA TRITURADA, VIRUTA, ASERRÍN Y HOJAS DE PINO, INCLUYE: MATERIALES, ACARREOS, MANO DE OBRA, EQUIPO Y HERRAMIENTA.</t>
  </si>
  <si>
    <t>RELLENO DE SUSTRATO MEJORADO A BASE DE 50% TIERRA NEGRA, 10% MATERIAL ORGÁNICO PRODUCTO DE COMPOSTAJE, 10 % ARCILLA, 10% ARENA Y 20% JAL DE 1 1/2" A 2", INCLUYE: HERRAMIENTA, ACARREOS, SUMINISTRO Y COLOCACIÓN, MEZCLADO DE MATERIALES Y MANO DE OBRA.</t>
  </si>
  <si>
    <t>EXCAVACIÓN POR MEDIOS MECÁNICOS EN MATERIAL TIPO II, DE 0.00 A -2.00 M DE PROFUNDIDAD, INCLUYE: ACARREO DEL MATERIAL A BANCO DE OBRA PARA SU POSTERIOR RETIRO, MANO DE OBRA, EQUIPO Y HERRAMIENTA. (MEDIDO EN TERRENO NATURAL POR SECCIÓN).</t>
  </si>
  <si>
    <t>B6</t>
  </si>
  <si>
    <t>SUMINISTRO Y COLOCACIÓN DE BOLARDO DE 6" DE DIÁMETRO, COLOR GRIS MARTILLO CON PINTURA ELECTROSTÁTICA, FABRICADO EN TUBO DE ACERO AL CARBÓN CEDULA 30, DE 1.10 M DE LONGITUD (0.75 M VISIBLE Y 0.35 M OCULTO), TAPA SUPERIOR DE PLACA 3/16" C/ESCUDO EN ACERO INOXIDABLE (RECORTE LASER), 3 CALCOMANÍAS COLOR BLANCO REFLEJANTE GRADO DIAMANTE DE 3 CM DE ANCHO, 4 ANILLOS DE HERRERÍA PARA PROTEGER PLACA Y CALCOMANÍAS REFLEJANTES (VER DETALLE EN PROYECTO), CON ANCLAS SOLDADAS DE VARILLA DE 1/2" DE 10 CM PARA SU ANCLAJE, INCLUYE: DADO DE CONCRETO F´C= 150 KG/CM2 HECHO EN OBRA DE 40X40X40 CM, ACARREOS, MATERIALES, MANO DE OBRA, EQUIPO Y HERRAMIENTA.</t>
  </si>
  <si>
    <t>MOBILIARIO URBANO</t>
  </si>
  <si>
    <t>SUMINISTRO Y COLOCACIÓN DE TOBILLO, MODELO: RD-G139 O SIMILAR, MEDIDAS: 1.13 X .47 X .83 M, INCLUYE: HERRAMIENTA, MATERIALES, ACARREOS, FIJACIÓN A DADO DE CONCRETO, EQUIPO Y MANO DE OBRA.</t>
  </si>
  <si>
    <t>SUMINISTRO Y COLOCACIÓN DE BARRAS PARALELAS, MODELO: RD-126 O SIMILAR, MEDIDAS: 2.50 X .76 X 1.50 M, INCLUYE: HERRAMIENTA, MATERIALES, ACARREOS, FIJACIÓN A DADO DE CONCRETO, EQUIPO Y MANO DE OBRA.</t>
  </si>
  <si>
    <t>SUMINISTRO Y COLOCACIÓN DE BARRAS PULL-UP, MODELO: RD-123 O SIMILAR, MEDIDAS: 2.86 X .114 X 2.30 M, INCLUYE: HERRAMIENTA, MATERIALES, ACARREOS, FIJACIÓN A DADO DE CONCRETO, EQUIPO Y MANO DE OBRA.</t>
  </si>
  <si>
    <t>SUMINISTRO Y COLOCACIÓN DE REMO, MODELO: RD-103 O SIMILAR, MEDIDAS: 1.27 X .80 X 1.16M, INCLUYE: HERRAMIENTA, MATERIALES, ACARREOS, FIJACIÓN A DADO DE CONCRETO, EQUIPO Y MANO DE OBRA.</t>
  </si>
  <si>
    <t>SUMINISTRO Y COLOCACIÓN DE TREPADOR DE MADERA Y METAL, MODELO: 2CG125 O SIMILAR, INCLUYE: HERRAMIENTA, MATERIALES, ACARREOS, FIJACIÓN A DADO DE CONCRETO, EQUIPO Y MANO DE OBRA.</t>
  </si>
  <si>
    <t>SUMINISTRO Y COLOCACIÓN DE JUEGO DE MADERA Y CAMA DE RED, MODELO: JMAD-P23 O SIMILAR, INCLUYE: HERRAMIENTA, MATERIALES, ACARREOS, FIJACIÓN A DADO DE CONCRETO, EQUIPO Y MANO DE OBRA.</t>
  </si>
  <si>
    <t>SUMINISTRO Y COLOCACIÓN DE JUEGO SUBE Y BAJA CUÁDRUPLE, MODELO RD-C248 O SIMILAR, MEDIDAS 3.10 X 0.54 X 0.90 M, INCLUYE: HERRAMIENTA, MATERIALES, ACARREOS, FIJACIÓN A DADO DE CONCRETO, EQUIPO Y MANO DE OBRA.</t>
  </si>
  <si>
    <t>CONCRETO HECHO EN OBRA DE F'C= 200 KG/CM2, T.MA. 3/4", R.N., INCLUYE: HERRAMIENTA, ELABORACIÓN DE CONCRETO, ACARREOS, COLADO, VIBRADO, EQUIPO Y MANO DE OBRA.</t>
  </si>
  <si>
    <t>CIMBRA EN DADOS DE CIMENTACIÓN, ACABADO COMÚN, INCLUYE: SUMINISTRO DE MATERIALES, ACARREOS, CORTES, HABILITADO, CIMBRADO, DESCIMBRADO, MANO DE OBRA, LIMPIEZA, EQUIPO Y HERRAMIENTA.</t>
  </si>
  <si>
    <t>EXCAVACIÓN POR MEDIOS MANUALES EN MATERIAL TIPO II, DE 0.00 A -2.00 M DE PROFUNDIDAD, INCLUYE: AFINE DE PLANTILLA Y TALUDES, ACARREO DEL MATERIAL A BANCO DE OBRA PARA SU POSTERIOR RETIRO, MANO DE OBRA, EQUIPO Y HERRAMIENTA. (MEDIDO EN TERRENO NATURAL POR SECCIÓN).</t>
  </si>
  <si>
    <t>B2.1</t>
  </si>
  <si>
    <t>B2</t>
  </si>
  <si>
    <t>COLUMNAS</t>
  </si>
  <si>
    <t>TRABES</t>
  </si>
  <si>
    <t>LOSA LLENA</t>
  </si>
  <si>
    <t>CANCELERÍAS</t>
  </si>
  <si>
    <t>A4</t>
  </si>
  <si>
    <t>PUERTAS</t>
  </si>
  <si>
    <t>A3</t>
  </si>
  <si>
    <t>SUMINISTRO, HABILITADO Y MONTAJE DE REJILLA TIPO LOUVER TIRA "Z" ALA FIJA CON COSTILLA CA.18 DE ACERO AL CARBÓN, CON UNA SEPARACIÓN DE 4" ENTRE CADA REJILLA . INCLUYE: HERRAMIENTA, ELEVACIONES, HABILITADO, ACARREOS, CORTES, DESPERDICIOS, SOLDADURAS, PINTURA ANTICORROSIVA (PRIMER), MATERIALES, EQUIPO Y MANO DE OBRA.</t>
  </si>
  <si>
    <t>SUMINISTRO Y APLICACIÓN DE PINTURA DE ESMALTE INDUSTRIAL ANTICORROSIVO GALER 900 COLOR GRIS MARTILLO, ACABADO MATE, COLOR S.M.A., EN ESTRUCTURAS METÁLICAS, INCLUYE: APLICACIÓN DE RECUBRIMIENTO A 4 MILÉSIMAS DE ESPESOR, MATERIALES, MANO DE OBRA, EQUIPO Y HERRAMIENTA.</t>
  </si>
  <si>
    <t>SUMINISTRO, HABILITADO Y MONTAJE DE HERRERÍA ESTRUCTURAL A BASE DE PERFILES ESTRUCTURALES (PTR, HSS, OC, IPR, ÁNGULOS, ETC), CONSIDERAR  APLICACIÓN DE PRIMARIO ANTICORROSIVO STRUKTO 300 DE SECADO SEMI-RÁPIDO. INCLUYE: HERRAMIENTA, ELEVACIONES, ANDAMIOS, HABILITADO, ACARREOS, CORTES, DESPERDICIOS, SOLDADURAS, PINTURA ANTICORROSIVA (PRIMER), MATERIALES, EQUIPO Y MANO DE OBRA.</t>
  </si>
  <si>
    <t>SUMINISTRO, HABILITADO Y MONTAJE DE ANCLA DE VARILLA ROSCADA DE 1/2" X 0.80 Y TRIPLE TUERCA. INCLUYE: HERRAMIENTA, TUERCAS HEXAGONALES DE 1/2" ESTRUCTURALES PESADA GRADO 5 CON RONDANA PLANA, CORTES, EQUIPO Y MANO DE OBRA.</t>
  </si>
  <si>
    <t>ASENTAMIENTO DE PLACAS METÁLICAS DE ESTRUCTURA A BASE DE GROUT NO METÁLICO, INCLUYE: MATERIALES, MANO DE OBRA, EQUIPO Y HERRAMIENTA.</t>
  </si>
  <si>
    <t>CONCRETO HECHO EN OBRA DE F'C= 250 KG/CM2, T.MA. 3/4", R.N., INCLUYE: HERRAMIENTA, ELABORACIÓN DE CONCRETO, ACARREOS, COLADO, VIBRADO, EQUIPO Y MANO DE OBRA.</t>
  </si>
  <si>
    <t>PÉRGOLA</t>
  </si>
  <si>
    <t>A2</t>
  </si>
  <si>
    <t>SUMINISTRO, HABILITADO Y MONTAJE DE HERRERÍA ESTRUCTURAL A BASE DE PERFILES ESTRUCTURALES (PTR, HSS, OC, IPR, ÁNGULOS, ETC), CONSIDERAR  COLOR LADRILLO O SIMILAR S.M.A., ACABADO SATINADO. INCLUYE:, HERRAMIENTA, ELEVACIONES, ANDAMIOS, HABILITADO, ACARREOS, CORTES, DESPERDICIOS, SOLDADURAS, PINTURA ANTICORROSIVA (PRIMER), MATERIALES, EQUIPO Y MANO DE OBRA.</t>
  </si>
  <si>
    <t>HERRERÍA</t>
  </si>
  <si>
    <t>MUROS DE CONCRETO</t>
  </si>
  <si>
    <t>ACABADOS</t>
  </si>
  <si>
    <t>SUMINISTRO Y COLOCACIÓN DE MALLA ELECTROSOLDADA 6X6-8/8, INCLUYE: HABILITADO, DESPERDICIOS, CORTES, AJUSTES, ALAMBRE, TRASLAPES, SILLETAS, MATERIAL DE FIJACIÓN, ACARREO DEL MATERIAL AL SITIO DE SU COLOCACIÓN, MANO DE OBRA Y HERRAMIENTA.</t>
  </si>
  <si>
    <t>BANQUETAS Y ANDADORES</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</si>
  <si>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</si>
  <si>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ESCARIFICACIÓN DEL TERRENO NATURAL DE 15 CM DE ESPESOR POR MEDIOS MECÁNICOS, COMPACTADO CON EQUIPO DE IMPACTO AL 95% ± 2 DE SU P.V.S.M., PRUEBA AASHTO ESTANDAR, CBR DEL 5% MÍNIMO, INCLUYE: AFINE DE LA SUPERFICIE, EXTENDIDO DEL MATERIAL, HOMOGENIZADO, COMPACTADO, MANO DE OBRA, EQUIPO Y HERRAMIENTA.</t>
  </si>
  <si>
    <t>CORTE CON DISCO DE DIAMANTE HASTA 1/3 DE ESPESOR DE LA LOSA Y HASTA 3 MM DE ANCHO, INCLUYE: EQUIPO, DISCO DE DIAMANTE, HERRAMIENTA Y MANO DE OBRA.</t>
  </si>
  <si>
    <t>CALAFATEO DE JUNTAS DE DILATACIÓN EN PAVIMENTOS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</si>
  <si>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GUARNICIÓN TIPO "I" EN SECCIÓN 15X30 CM DE ALTURA A BASE DE CONCRETO PREMEZCLADO F'C= 200 KG/CM2, T.M.A. 19 MM, R.N., ACABADO PULIDO EN CORONA, COLOR INTEGRAL NEGRO AL 8%, INCLUYE: CIMBRA, DESCIMBRA, COLADO, MATERIALES, CURADO, DESPERDICIOS, MANO DE OBRA, PRUEBAS DE LABORATORIO, EQUIPO Y HERRAMIENTA.</t>
  </si>
  <si>
    <t>C</t>
  </si>
  <si>
    <t>PLANTA DE TRATAMIENTO</t>
  </si>
  <si>
    <t>ALBAÑILERÍAS</t>
  </si>
  <si>
    <t>APLANADO DE 2 CM DE ESPESOR EN MURO CON MORTERO CEMENTO-ARENA 1:4, ACABADO FINO,  INCLUYE: MATERIALES, ACARREOS, DESPERDICIOS, MANO DE OBRA, PLOMEADO, NIVELADO, REGLEADO, RECORTES, MANO DE OBRA, EQUIPO Y HERRAMIENTA.</t>
  </si>
  <si>
    <t>CIMBRA ACABADO COMÚN EN DALAS Y CASTILLOS A BASE DE MADERA DE PINO DE 3A, INCLUYE: HERRAMIENTA, SUMINISTRO DE MATERIALES, ACARREOS, CORTES, HABILITADO, CIMBRADO, DESCIMBRA, EQUIPO Y MANO DE OBRA.</t>
  </si>
  <si>
    <t>SUMINISTRO, HABILITADO Y COLOCACIÓN DE ARMEX DE REFUERZO, 15 X 15 - 4 CON FY= 6000 KG/CM2, INCLUYE: HERRAMIENTA, EQUIPO, MATERIALES, TRASLAPES, DESPERDICIOS, HABILITADO, AMARRES Y MANO DE OBRA.</t>
  </si>
  <si>
    <t>SUMINISTRO Y APLICACIÓN MANUAL DE IMPERMEABILIZACIÓN CON EMULSIONES ASFÁLTICAS CATIÓNICAS RR-2K A RAZÓN DE 1.5 L/M2 EN DALAS Y/O ELEMENTOS DE CONCRETO EN CIMENTACIÓN, INCLUYE: HERRAMIENTA, ACARREOS, DESPERDICIOS, EQUIPO Y MANO DE OBRA.</t>
  </si>
  <si>
    <t>FORJADO DE ESCALÓN DE 30X10 CM A BASE DE BLOCK DE JALCRETO 11X14X28 CM, ASENTADO Y APLANADO DE 2.5 CM DE ESPESOR CON MORTERO CEMENTO- ARENA 1:3; ACABADO PULIDO O APALILLADO, INCLUYE: MATERIAL, DESPERDICIOS, MANO DE OBRA, HERRAMIENTA, EQUIPO Y ACARREOS.</t>
  </si>
  <si>
    <t>PLANTILLA DE 10 CM DE ESPESOR DE CONCRETO HECHO EN OBRA DE F´C=100 KG/CM2, INCLUYE: PREPARACIÓN DE LA SUPERFICIE, NIVELACIÓN, MAESTREADO, COLADO, MANO DE OBRA, EQUIPO Y HERRAMIENTA.</t>
  </si>
  <si>
    <t>HUELLA DE 40 CM DE ANCHO Y 7 CM DE ESPESOR A BASE DE CONCRETO PREMEZCLADO F'C= 200 KG/CM2., R.N., T.M.A. 19 MM, ACABADO LAVADO, INCLUYE: APLICACIÓN DE POLIURETANO ACABADO HÚMEDO A DOS MANOS TIPO WET-LOOK SEALKRETE O SIMILAR, CIMBRA PERIMETRAL, COLADO, CURADO, MATERIAL, DESPERDICIOS, MANO DE OBRA, HERRAMIENTA, EQUIPO Y ACARREOS.</t>
  </si>
  <si>
    <t>SUMINISTRO, HABILITADO Y COLOCACIÓN DE ARMEX DE REFUERZO, 15 X 14 - 4 CON FY= 6000 KG/CM2, INCLUYE: HERRAMIENTA, EQUIPO, MATERIALES, TRASLAPES, DESPERDICIOS, HABILITADO, AMARRES Y MANO DE OBRA.</t>
  </si>
  <si>
    <t>APLANADO DE 2 CM DE ESPESOR EN INTERIOR DE MURO CON MORTERO CEMENTO-ARENA 1:3, ACABADO APALILLADO FINO, INCLUYE: APLICACIÓN DE IMPERMEABILIZANTE 100% ACRÍLICO, APLICACIÓN DE DOS MANOS, COLOR BLANCO, MATERIALES, ACARREOS, DESPERDICIOS, MANO DE OBRA, PLOMEADO, NIVELADO, REGLEADO, RECORTES, MANO DE OBRA, EQUIPO Y HERRAMIENTA.</t>
  </si>
  <si>
    <t>SUMINISTRO Y COLOCACIÓN DE CAPA DE 20 CM DE ESPESOR DE TIERRA NEGRA VEGETAL CON PEAT MOSS Y PERLITA MEJORADA CON 50% DE COMPOSTA Y FERTILIZANTE OSMOCOTE 14-14-14, ADICIONANDO MEDIO GLUTINANTE DE AGUA "LLUVIA SÓLIDA" PROPORCIÓN = 2L/M2, INCLUYE: SUMINISTRO, ACARREO, COLOCACIÓN, MANO DE OBRA, EQUIPO Y HERRAMIENTA.</t>
  </si>
  <si>
    <t>RECUBRIMIENTO EN MUROS</t>
  </si>
  <si>
    <t>B2.2</t>
  </si>
  <si>
    <t>CENEFA CON UN ESPESOR TOTAL DE 10 CM, A BASE DE ADOQUÍN TRAPECIO CON MEDIDAS: 9.8 X 11.30 X 22.6 CM Y 6 CM DE ESPESOR, COLOR NEGRO, CON UNA RESISTENCIA DE 250 KG/CM2 (MODULADO SEGÚN PROYECTO), INCLUYE: HERRAMIENTA, CAMA DE ASIENTO DE 4 CM DE ESPESOR A BASE DE ARENA FINA LIBRE DE IMPUREZAS, CON UNA HUMEDAD UNIFORME, BARRIDO CON ESCOBA DE CERDAS SUAVES CON ARENA FINA SECA (SIN ARCILLAS), VIBRADO CON VIBRO COMPACTADORA, ACARREOS, CORTES, DESPERDICIOS, NIVELADO, MATERIALES, EQUIPO Y MANO DE OBRA.</t>
  </si>
  <si>
    <t>MURO PERIMETRAL</t>
  </si>
  <si>
    <t>SUMINISTRO, HABILITADO Y COLOCACIÓN DE ACERO DE REFUERZO DE FY= 4200 KG/CM2, INCLUYE: MATERIALES, TRASLAPES, SILLETAS, HABILITADO, ELEVACIONES, AMARRES, MANO DE OBRA, EQUIPO Y HERRAMIENTA.</t>
  </si>
  <si>
    <t>SELLADO DE SILICÓN DURETAN PENNSYLVANIA O SIMILAR, EN COLOR BLANCO PARA UNIONES DE BOTA-AGUAS A MUROS Y/O CUBIERTA, RENDIMIENTO 300 M POR CADA 0.45S KG, INCLUYE: HERRAMIENTA, SUMINISTRO DE MATERIALES, A CUALQUIER ALTURA, SELLADO, LIMPIEZA DEL ÁREA DE LOS TRABAJOS Y MANO DE OBRA.</t>
  </si>
  <si>
    <t>MURO DE BLOCK SÓLIDO DE 15X20X40 CM A SOGA, ASENTADO CON MORTERO CEMENTO-ARENA 1:3, CON JUNTA DE 1 CM, ACABADO COMÚN, INCLUYE: TRAZO, NIVELACIÓN, PLOMEO, MATERIALES, DESPERDICIOS, MANO DE OBRA, HERRAMIENTA, ANDAMIOS, EQUIPO Y ACARREOS.</t>
  </si>
  <si>
    <t xml:space="preserve">DESPALME DE TERRENO NATURAL POR MEDIOS MECÁNICOS, DE 15 CM DE ESPESOR, INCLUYE: ACARREO DEL MATERIAL PARA SU POSTERIOR RETIRO, EQUIPO Y MANO DE OBRA. </t>
  </si>
  <si>
    <t>TALA, DERRIBO Y RETIRO DE ÁRBOL DE 3.00 A 6.00 M DE ALTURA, INCLUYE: HERRAMIENTA, PAGO DE PERMISOS ANTE PARQUES Y JARDINES, CORTE DE FOLLAJE EN SECCIONES, APILE DE RAMAS Y TRONCOS, EXTRACCIÓN DE TOCÓN, RETIRO DE MATERIALES DE DESECHO FUERA DE LA OBRA A TIRADERO INDICADO POR SUPERVISIÓN, EQUIPO Y MANO DE OBRA.</t>
  </si>
  <si>
    <t>A2.1</t>
  </si>
  <si>
    <t>A2.2</t>
  </si>
  <si>
    <t>A2.3</t>
  </si>
  <si>
    <t>A2.4</t>
  </si>
  <si>
    <t>A2.5</t>
  </si>
  <si>
    <t>A2.6</t>
  </si>
  <si>
    <t>SUMINISTRO, HABILITADO Y MONTAJE DE PLACA DE ACERO A-36 DE 40 X 40 CM Y 1" DE ESPESOR, INCLUYE: HERRAMIENTA, 8 PERFORACIONES PARA COLOCAR ANCLAS DE 5/8", TRAZO, MATERIALES, CORTES, SOLDADURA, FIJACIÓN, EQUIPO Y MANO DE OBRA.</t>
  </si>
  <si>
    <t>SUMINISTRO, HABILITADO Y MONTAJE DE ANCLA DE ACERO A-36  A BASE DE REDONDO LISO DE 5/8"  DE DIÁMETRO CON UN DESARROLLO DE 0.86 M CON ROSCA EN EXTREMO SUPERIOR DE 21 CM Y PLACA DE ANCLAJE DE 6 X 6 CM EN EXTREMO INFERIOR, INCLUYE: HERRAMIENTA, 2 TUERCAS HEXAGONALES DE 5/8" A194 TIPO 2H (SÓLO EN ESQUINAS) CON ARANDELA F436, CORTES, EQUIPO Y MANO DE OBRA.</t>
  </si>
  <si>
    <t>CIMBRA ACABADO COMÚN EN DALAS Y/O CASTILLOS A BASE DE MADERA DE PINO DE 3A, INCLUYE: HERRAMIENTA, SUMINISTRO DE MATERIALES, ACARREOS, CORTES, HABILITADO, CIMBRADO, DESCIMBRA, EQUIPO Y MANO DE OBRA.</t>
  </si>
  <si>
    <t>CIMBRA DE MADERA, ACABADO APARENTE, EN COLUMNAS, INCLUYE: HERRAMIENTA, SUMINISTRO DE MATERIALES, ACARREOS, ELEVACIONES A CUALQUIER NIVEL, HABILITADO, CORTES, DESPERDICIOS, CHAFLANES, PLOMEOS, NIVELACIONES, ANDAMIOS, CIMBRA, DESCIMBRA, LIMPIEZA, EQUIPO Y MANO DE OBRA.</t>
  </si>
  <si>
    <t>CIMBRA DE MADERA, ACABADO APARENTE, EN TRABES, INCLUYE: HERRAMIENTA, SUMINISTRO DE MATERIALES, ACARREOS, ELEVACIONES A CUALQUIER NIVEL, HABILITADO, CORTES, DESPERDICIOS, CHAFLANES, PUNTALES, ANDAMIOS, CIMBRA, DESCIMBRA, LIMPIEZA, EQUIPO Y MANO DE OBRA.</t>
  </si>
  <si>
    <t>CIMBRA EN CIMENTACIÓN, ACABADO COMÚN, INCLUYE: SUMINISTRO DE MATERIALES, ACARREOS, CORTES, HABILITADO, CIMBRADO, DESCIMBRADO, MANO DE OBRA, LIMPIEZA, EQUIPO Y HERRAMIENTA.</t>
  </si>
  <si>
    <t>SUMINISTRO Y COLOCACIÓN DE CONCRETO PREMEZCLADO F´C= 350 KG/CM2, REV. 14 CM, T.M.A. 19 MM, A 14 DÍAS, EN CIMENTACIÓN, INCLUYE: MATERIALES, COLADO, VIBRADO, DESCIMBRA, CURADO,  MANO DE OBRA, PRUEBAS DE LABORATORIO, EQUIPO Y HERRAMIENTA.</t>
  </si>
  <si>
    <t>SUMINISTRO Y COLOCACIÓN DE CONCRETO PREMEZCLADO F´C= 350 KG/CM2, R.N., REV. 14 CM, T.M.A. 19 MM, EN CIMENTACIÓN, INCLUYE: MATERIALES, COLADO, VIBRADO, DESCIMBRA, CURADO,  MANO DE OBRA, PRUEBAS DE LABORATORIO, EQUIPO Y HERRAMIENTA.</t>
  </si>
  <si>
    <t>SUMINISTRO Y COLOCACIÓN DE CONCRETO PREMEZCLADO F´C= 250 KG/CM2, REV. 14 CM, T.M.A. 19 MM, A 14 DÍAS, EN CIMENTACIÓN, INCLUYE: MATERIALES, COLADO, VIBRADO, DESCIMBRA, CURADO,  MANO DE OBRA, PRUEBAS DE LABORATORIO, EQUIPO Y HERRAMIENTA.</t>
  </si>
  <si>
    <t>SUMINISTRO Y COLOCACIÓN DE CONCRETO PREMEZCLADO F´C= 250 KG/CM2, R.N., REV. 14 CM, T.M.A. 19 MM, EN CIMENTACIÓN, INCLUYE: MATERIALES, COLADO, VIBRADO, DESCIMBRA, CURADO,  MANO DE OBRA, PRUEBAS DE LABORATORIO, EQUIPO Y HERRAMIENTA.</t>
  </si>
  <si>
    <t>SUMINISTRO Y COLOCACIÓN DE CONCRETO PREMEZCLADO BOMBEABLE F´C= 250 KG/CM2, REV. 16 CM, T.M.A. 19 MM, A 14 DÍAS, EN CIMENTACIÓN, INCLUYE: MATERIALES, BOMBA, COLADO, VIBRADO, DESCIMBRA, CURADO,  MANO DE OBRA, PRUEBAS DE LABORATORIO, EQUIPO Y HERRAMIENTA.</t>
  </si>
  <si>
    <t>SUMINISTRO Y COLOCACIÓN DE CONCRETO PREMEZCLADO BOMBEABLE F´C= 250 KG/CM2, R.N., REV. 16 CM, T.M.A. 19 MM, EN CIMENTACIÓN, INCLUYE: MATERIALES, BOMBA, COLADO, VIBRADO, DESCIMBRA, CURADO,  MANO DE OBRA, PRUEBAS DE LABORATORIO, EQUIPO Y HERRAMIENTA.</t>
  </si>
  <si>
    <t>CONCRETO HECHO EN OBRA DE F'C= 150 KG/CM2, T.MA. 3/4", R.N., INCLUYE: HERRAMIENTA, ELABORACIÓN DE CONCRETO, ACARREOS, COLADO, VIBRADO, EQUIPO Y MANO DE OBRA.</t>
  </si>
  <si>
    <t>CIMBRA ACABADO COMÚN EN PERALTES DE LOSA A BASE DE MADERA DE PINO DE 3A, DE 10 CM DE PERALTE, INCLUYE: HERRAMIENTA, MATERIALES, ACARREOS, CORTES, DESPERDICIOS, HABILITADO, CIMBRADO, CHAFLANES, DESCIMBRA, EQUIPO Y MANO DE OBRA.</t>
  </si>
  <si>
    <t>FIRME</t>
  </si>
  <si>
    <t>SUMINISTRO Y COLOCACIÓN DE CONCRETO PREMEZCLADO BOMBEABLE F'C= 250 KG/CM2, R.R., A 14 DÍAS, T.M.A. 19 MM, REV. 16, INCLUYE: HERRAMIENTA, BOMBA, MATERIALES, COLADO, VIBRADO, DESCIMBRA, CURADO, PRUEBAS DE LABORATORIO, EQUIPO Y MANO DE OBRA.</t>
  </si>
  <si>
    <t>SUMINISTRO Y COLOCACIÓN DE CONCRETO PREMEZCLADO BOMBEABLE F'C= 250 KG/CM2, R.N., T.M.A. 19 MM, REV. 16, INCLUYE: HERRAMIENTA, BOMBA, MATERIALES, COLADO, VIBRADO, DESCIMBRA, CURADO, PRUEBAS DE LABORATORIO, EQUIPO Y MANO DE OBRA.</t>
  </si>
  <si>
    <t>SUMINISTRO Y COLOCACIÓN DE CONCRETO PREMEZCLADO BOMBEABLE F'C= 250 KG/CM2, A 14 DÍAS, T.M.A. 3/4", REV. 16, INCLUYE: HERRAMIENTA, MANIOBRAS, BOMBA, ACARREOS, DESPERDICIOS, COLADO, VIBRADO, CURADO, MATERIALES, PRUEBAS DE LABORATORIO, EQUIPO Y MANO DE OBRA.</t>
  </si>
  <si>
    <t>SUMINISTRO Y COLOCACIÓN DE CONCRETO PREMEZCLADO BOMBEABLE F'C= 250 KG/CM2, R.N., T.M.A. 3/4", REV. 16, INCLUYE: HERRAMIENTA, MANIOBRAS, BOMBA, ACARREOS, DESPERDICIOS, COLADO, VIBRADO, CURADO, MATERIALES, PRUEBAS DE LABORATORIO, EQUIPO Y MANO DE OBRA.</t>
  </si>
  <si>
    <t>CIMBRA DE MADERA, ACABADO APARENTE, EN LOSAS, INCLUYE: HERRAMIENTA, SUMINISTRO DE MATERIALES, ACARREOS, ELEVACIONES A CUALQUIER NIVEL, HABILITADO, CORTES, DESPERDICIOS, CHAFLANES, PUNTALES, ANDAMIOS, CIMBRA, DESCIMBRA, LIMPIEZA, EQUIPO Y MANO DE OBRA.</t>
  </si>
  <si>
    <t>CIMBRA ACABADO COMÚN EN PERALTES DE LOSA A BASE DE MADERA DE PINO DE 3A, DE 20 CM DE PERALTE, INCLUYE: HERRAMIENTA, MATERIALES, ACARREOS, CORTES, DESPERDICIOS, HABILITADO, CIMBRADO, CHAFLANES, DESCIMBRA, EQUIPO Y MANO DE OBRA.</t>
  </si>
  <si>
    <t>SUMINISTRO Y COLOCACIÓN DE BARRA DE PARED RECTA DERECHA / IZQUIERDA DE APOYO PARA DISCAPACITADOS DE ACERO INOXIDABLE SATINADO CON BRIDA A PRESIÓN MODELO AV44500 O SIMILAR, MEDIDAS DE 50 CM X 8.1 CM X 10.5 CM, FIJADO A MURO, INCLUYE: HERRAMIENTA, ELEMENTOS DE FIJACIÓN, ACARREOS, MATERIALES, EQUIPO Y MANO DE OBRA.</t>
  </si>
  <si>
    <t xml:space="preserve">SUMINISTRO Y COLOCACIÓN DE BARRA ABATIBLE DERECHA / IZQUIERDA DE APOYO PARA DISCAPACITADOS DE ACERO INOXIDABLE, ACABADO SATINADO, CON CIERRE A PRESIÓN MODELO AV14840 O SIMILAR, FIJADO A MURO, INCLUYE: HERRAMIENTA, ELEMENTOS DE FIJACIÓN, ACARREOS, MATERIALES, EQUIPO Y MANO DE OBRA. </t>
  </si>
  <si>
    <t>SUMINISTRO Y COLOCACIÓN DE BARRA DE APOYO PARA DISCAPACITADOS ANGULAR DERECHA O IZQUIERDA DE ACERO INOXIDABLE, ACABADO SATINADO, CON CIERRE A PRESIÓN MODELO B-062-S, CON MEDIDAS DE 81X35 DE FONDO, O SIMILAR, FIJADO A MURO. INCLUYE: HERRAMIENTA, ELEMENTOS DE FIJACIÓN, ACARREOS, MATERIALES, EQUIPO Y MANO DE OBRA.</t>
  </si>
  <si>
    <t xml:space="preserve">SUMINISTRO Y COLOCACIÓN DE BARRA DE APOYO PARA DISCAPACITADOS DE ACERO INOXIDABLE SATINADO CON BRIDA A PRESIÓN, DE 56 CM, MODELO B-5806-99, X24-X36, DE 1 1/4" DE DIÁMETRO O SIMILAR, FIJADO A MURO. INCLUYE: HERRAMIENTA, ELEMENTOS DE FIJACIÓN, ACARREOS, MATERIALES, EQUIPO Y MANO DE OBRA. </t>
  </si>
  <si>
    <t xml:space="preserve">SUMINISTRO Y COLOCACIÓN DE SECADOR DE MANOS, MOD. MB-1012 TURBO EN ACERO INOXIDABLE DE 21 X 29 X 21 CM, CON SENSOR INFRARROJO, INCLUYE: HERRAMIENTA, ELEMENTOS DE FIJACIÓN, ACARREOS, MATERIALES, EQUIPO Y MANO DE OBRA. </t>
  </si>
  <si>
    <t xml:space="preserve">SUMINISTRO Y COLOCACIÓN DE DISPENSADOR DE PALANCA DE PAPEL BOBINA EN CONTINUO, MODELO AG24011 JOFEL O SIMILAR, INCLUYE: HERRAMIENTA, ELEMENTOS DE FIJACIÓN, ACARREOS, MATERIALES, EQUIPO Y MANO DE OBRA. </t>
  </si>
  <si>
    <t xml:space="preserve">SUMINISTRO Y COLOCACIÓN DE DISPENSADOR DE PAPEL HIGIÉNICO, MODELO AE25000 FUTURA DE ACERO INOXIDABLE SATINADO, INCLUYE: HERRAMIENTA, ELEMENTOS DE FIJACIÓN, ACARREOS, MATERIALES, EQUIPO Y MANO DE OBRA. </t>
  </si>
  <si>
    <t xml:space="preserve">SUMINISTRO Y COLOCACIÓN DE DOSIFICADOR DE JABÓN LÍQUIDO CON DEPÓSITO RELLENABLE DE 1000 ML, MOD. AC53050 EN ACERO INOXIDABLE SATINADO O SIMILAR EN CALIDAD, INCLUYE: HERRAMIENTA, ELEMENTOS DE FIJACIÓN, ACARREOS, MATERIALES, EQUIPO Y MANO DE OBRA. </t>
  </si>
  <si>
    <t xml:space="preserve">SUMINISTRO Y COLOCACIÓN BANCA PLEGABLE PARA BAÑO, ELABORADA DE PLÁSTICO RESISTENTE, ESTRUCTURA DE ACERO ESMALTADO COLOR BLANCO, ALTURA AJUSTABLE EN 7 NIVELES, DE 50X30 CM, CAPACIDAD DE 100 KG, MODELO BN60082 O SIMILAR, CÓDIGO HOEQ00A44197, INCLUYE: HERRAMIENTA, ELEMENTOS DE FIJACIÓN, ACARREOS, MATERIALES, EQUIPO Y MANO DE OBRA. </t>
  </si>
  <si>
    <t xml:space="preserve">SUMINISTRO Y COLOCACIÓN DE CAMBIADOR DE PAÑALES HORIZONTAL DE PARED CON PLATAFORMA ABATIBLE DE POLIETILENO DE ALTA DENSIDAD Y DE BASE CÓNCAVA PARA MAYOR COMODIDAD, ABATIBLE Y PLEGABLE SOBRE LA PARED, CON MEDIDAS DE 870 X 457 X 406 MM DE ALTO, MODELO AY10000 O SIMILAR, INCLUYE: HERRAMIENTA, ELEMENTOS DE FIJACIÓN, ACARREOS, MATERIALES, EQUIPO Y MANO DE OBRA. </t>
  </si>
  <si>
    <t>SUMINISTRO Y COLOCACIÓN DE GANCHO MULTIUSOS REFORZADO, MODELO 266 HELVEX O SIMILAR EN CALIDAD, INCLUYE: HERRAMIENTA, ELEMENTOS DE FIJACIÓN, ACARREOS, MATERIALES, EQUIPO Y MANO DE OBRA.</t>
  </si>
  <si>
    <t>SUMINISTRO Y COLOCACIÓN DE LLAVE PARA MANGUERA DE COMPRESIÓN DE 1/2", MOD. 19CR, URREA O SIMILAR EN CALIDAD, INCLUYE: HERRAMIENTA, ELEMENTOS DE FIJACIÓN, ACARREOS, MATERIALES, EQUIPO Y MANO DE OBRA.</t>
  </si>
  <si>
    <t xml:space="preserve">SUMINISTRO Y COLOCACIÓN DE MONOMANDO PARA REGADERA O TINA SIN DESVIADOR, MODELO E-59 O SIMILAR, INCLUYE: HERRAMIENTA, ELEMENTOS DE FIJACIÓN, ACARREOS, MATERIALES, EQUIPO Y MANO DE OBRA. </t>
  </si>
  <si>
    <t xml:space="preserve">SUMINISTRO Y COLOCACIÓN DE REGADERA MANUAL REDONDA CON DESVIADOR DE PLATO ANCHO, MODELO RM-14 O SIMILAR, INCLUYE: HERRAMIENTA, ELEMENTOS DE FIJACIÓN, ACARREOS, MATERIALES, EQUIPO Y MANO DE OBRA. </t>
  </si>
  <si>
    <t>SUMINISTRO Y COLOCACIÓN DE LLAVE ECOLÓGICA CON SENSOR PARA LAVABO, MODELO SKU: 25.2505.21 KRAGEN O SIMILAR, INCLUYE: HERRAMIENTA, ELEMENTOS DE FIJACIÓN, ACARREOS, MATERIALES, EQUIPO Y MANO DE OBRA.</t>
  </si>
  <si>
    <t>SUMINISTRO Y COLOCACIÓN DE LLAVE PARA LAVABO ECONOMIZADORA, EMPOTRADA A PARED, 1.9 LT., POR DESCARGA, MODELO TV-121-1.9 O SIMILAR, ACABADO CROMADO, INCLUYE: HERRAMIENTA, ELEMENTOS DE FIJACIÓN, ACARREOS, MATERIALES, EQUIPO Y MANO DE OBRA.</t>
  </si>
  <si>
    <t>SUMINISTRO Y COLOCACIÓN DE FLUXÓMETRO W.C., MODELO 310-38-0.5 O SIMILAR, COMPUESTO DE FLUXÓMETRO DE PEDAL EXPUESTO, SPUD DE 38 MM, 3.2 L POR DESCARGA, INCLUYE: HERRAMIENTA, FLETES, PRUEBAS, ACARREOS, MATERIALES, EQUIPO Y MANO DE OBRA.</t>
  </si>
  <si>
    <t xml:space="preserve">SUMINISTRO Y COLOCACIÓN DE FLUXÓMETRO DE SENSOR ELECTRÓNICO DE CORRIENTE, MODELO FC-110-38-3.5 O SIMILAR, SPUD DE 38 MM, 3.5 L POR DESCARGA, INCLUYE: HERRAMIENTA, FLETES, PRUEBAS, ACARREOS, FIJACIÓN, MATERIALES, EQUIPO Y MANO DE OBRA. </t>
  </si>
  <si>
    <t>SUMINISTRO Y COLOCACIÓN DE MINGITORIO SECO, MODELO MG MOJAVE TDS2 O SIMILAR, INCLUYE: HERRAMIENTA, ELEMENTOS DE FIJACIÓN, NIVELACIÓN, PRUEBAS, FLETES, ACARREOS, MATERIALES, EQUIPO Y MANO DE OBRA.</t>
  </si>
  <si>
    <t>SUMINISTRO Y COLOCACIÓN DE TAZA PARA FLUXÓMETRO, MOD. TZF-NAO ELONGADA TRAMPA EXPUESTA 3.5L/4.8L, HELVEX O SIMILAR, INCLUYE: HERRAMIENTA, ASIENTO PARA TAZA SIN TAPA ELONGADA MOD. AF-2, FLETES, ACARREOS, CUELLO DE CERA CON GUÍA, PRUEBAS, FIJACIONES, MATERIALES, EQUIPO Y MANO DE OBRA.</t>
  </si>
  <si>
    <t xml:space="preserve">SUMINISTRO Y COLOCACIÓN DE TAZA PARA FLUXÓMETRO, ELONGADA TRAMPA EXPUESTA 3.5L/4.8L, MOD. NAO17 HELVEX O SIMILAR, INCLUYE: HERRAMIENTA, ASIENTO PARA TAZA SIN TAPA ELONGADA MOD. AF-1, FLETES, ACARREOS, CUELLO DE CERA CON GUÍA, PRUEBAS, FIJACIONES, MATERIALES, EQUIPO Y MANO DE OBRA. </t>
  </si>
  <si>
    <t>VEGETACIÓN Y ARBOLADO</t>
  </si>
  <si>
    <t>CARGA MECÁNICA Y ACARREO EN CAMIÓN 1 ER. KILÓMETRO, DE MATERIAL PRODUCTO DE EXCAVACIÓN, DEMOLICIÓN Y/O ESCOMBROS, INCLUYE: REGALÍAS AL BANCO DE TIRO, MANO DE OBRA, EQUIPO Y HERRAMIENTA.</t>
  </si>
  <si>
    <t>SUMINISTRO Y PLANTACIÓN DE ÁRBOL CAFETO, MAYOR O IGUAL A 90 CM DE ALTURA, INCLUYE: HERRAMIENTA, EXCAVACIÓN, AGUA PARA RIEGO, MANO DE OBRA, RIEGO Y CUIDADOS POR 30 DÍAS.</t>
  </si>
  <si>
    <t>SUMINISTRO Y PLANTACIÓN DE ÁRBOL PAPELILLO (BOUGAINVILLEA), MAYOR O IGUAL A 3.00 M DE ALTURA, INCLUYE: HERRAMIENTA, EXCAVACIÓN, AGUA PARA RIEGO, MANO DE OBRA, RIEGO Y CUIDADOS POR 30 DÍAS.</t>
  </si>
  <si>
    <t>SUMINISTRO Y PLANTACIÓN DE ÁRBOL GUAJE, MAYOR O IGUAL A 3.00 M DE ALTURA, INCLUYE: HERRAMIENTA, EXCAVACIÓN, AGUA PARA RIEGO, MANO DE OBRA, RIEGO Y CUIDADOS POR 30 DÍAS.</t>
  </si>
  <si>
    <t>SUMINISTRO Y PLANTACIÓN DE ÁRBOL TEPEHUAJE (LYSILOMA ACAPULCENSE), MAYOR O IGUAL A 2.00 M DE ALTURA, INCLUYE: HERRAMIENTA, EXCAVACIÓN, AGUA PARA RIEGO, MANO DE OBRA, RIEGO Y CUIDADOS POR 30 DÍAS.</t>
  </si>
  <si>
    <t>SUMINISTRO Y PLANTACIÓN DE ÁRBOL ROBLE, MAYOR O IGUAL A 5.00 M DE ALTURA, INCLUYE: HERRAMIENTA, EXCAVACIÓN, AGUA PARA RIEGO, MANO DE OBRA, RIEGO Y CUIDADOS POR 30 DÍAS.</t>
  </si>
  <si>
    <t>SUMINISTRO Y PLANTACIÓN DE ÁRBOL LLUVIA DE ORO (LABUMUN ANAGYROIDS), MAYOR O IGUAL A 3.00 M DE ALTURA, INCLUYE: HERRAMIENTA, EXCAVACIÓN, AGUA PARA RIEGO, MANO DE OBRA, RIEGO Y CUIDADOS POR 30 DÍAS.</t>
  </si>
  <si>
    <t>SUMINISTRO Y PLANTACIÓN DE ÁRBOL BUGAMBILIA, MAYOR O IGUAL A 2.00 M DE ALTURA, INCLUYE: HERRAMIENTA, EXCAVACIÓN, AGUA PARA RIEGO, MANO DE OBRA, RIEGO Y CUIDADOS POR 30 DÍAS.</t>
  </si>
  <si>
    <t>SUMINISTRO Y PLANTACIÓN DE ÁRBOL PAROTA (ENTEROLOBIUM CYCLOCARPUM), MAYOR O IGUAL A 5.00 M DE ALTURA, INCLUYE: HERRAMIENTA, EXCAVACIÓN, AGUA PARA RIEGO, MANO DE OBRA, RIEGO Y CUIDADOS POR 30 DÍAS.</t>
  </si>
  <si>
    <t>SUMINISTRO Y PLANTACIÓN DE ÁRBOL FRESNO MEXICANO, MAYOR O IGUAL A 3.00 M DE ALTURA, INCLUYE: HERRAMIENTA, EXCAVACIÓN, AGUA PARA RIEGO, MANO DE OBRA, RIEGO Y CUIDADOS POR 30 DÍAS.</t>
  </si>
  <si>
    <t>SUMINISTRO Y PLANTACIÓN DE ÁRBOL CACALOSÚCHTL, MAYOR O IGUAL A 2.00 M DE ALTURA, INCLUYE: HERRAMIENTA, EXCAVACIÓN, AGUA PARA RIEGO, MANO DE OBRA, RIEGO Y CUIDADOS POR 30 DÍAS.</t>
  </si>
  <si>
    <t>SUMINISTRO Y COLOCACIÓN DE TUBO DE PVC DE 4" DE DIÁMETRO PARA RIEGO PROFUNDO, RELLENO DE GRAVA SIN COMPACTAR DE 1/2" A 2 1/2" DE DIÁMETRO, PARA UBICAR EN PUNTO BAJO DE RAÍZ ARBOREA, INCLUYE: HERRAMIENTA, ACARREOS, MATERIALES Y MANO DE OBRA.</t>
  </si>
  <si>
    <t>SUMINISTRO Y COLOCACIÓN DE TIERRA VEGETAL EN CAPAS DE 15 CM, ADICIONADA CON RETENEDOR DE AGUA (LLUVIA SOLIDA) EN PROPORCIÓN DE 3% POR CADA M3, INCLUYE: HERRAMIENTA, ACARREOS, MEZCLADO DE MATERIALES Y MANO DE OBRA.</t>
  </si>
  <si>
    <t>ESCARIFICACIÓN DEL TERRENO NATURAL DE 15 CM DE ESPESOR POR MEDIOS MECÁNICOS, COMPACTADO AL 95% ± 2 DE SU P.V.S.M., PRUEBA AASHTO ESTANDAR, INCLUYE: EXTENDIDO DEL MATERIAL, HOMOGENIZADO, AFINE DE LA SUPERFICIE, COMPACTADO, MANO DE OBRA, EQUIPO Y HERRAMIENTA.</t>
  </si>
  <si>
    <t>JUEGOS INFANTILES Y EJERCITADORES</t>
  </si>
  <si>
    <t>SUMINISTRO Y COLOCACIÓN DE ELÍPTICA, MODELO: RD-104 O SIMILAR, MEDIDAS: 1.14 X .58 X 1.48 M, INCLUYE: HERRAMIENTA, MATERIALES, ACARREOS, FIJACIÓN A DADO DE CONCRETO, EQUIPO Y MANO DE OBRA.</t>
  </si>
  <si>
    <t>SUMINISTRO Y COLOCACIÓN DE ELÍPTICA, MODELO: RD-1165 O SIMILAR, MEDIDAS: 1.11 X .80 X 1.35 M, INCLUYE: HERRAMIENTA, MATERIALES, ACARREOS, FIJACIÓN A DADO DE CONCRETO, EQUIPO Y MANO DE OBRA.</t>
  </si>
  <si>
    <t>SUMINISTRO Y COLOCACIÓN DE TREPADOR DE MADERA CON ESCALERA, MODELO: 2CG155 O SIMILAR, INCLUYE: HERRAMIENTA, MATERIALES, ACARREOS, FIJACIÓN A DADO DE CONCRETO, EQUIPO Y MANO DE OBRA.</t>
  </si>
  <si>
    <t>SUMINISTRO Y COLOCACIÓN DE BANCA CURVA GRANDE DE CONCRETO ACABADO APARENTE PULIDO, MODELO BANCA CURVA CHICA, MEDIDAS: RADIO INTERIOR DE 275 CM, RADIO EXTERIOR DE 345 CM, ANCHO DE 70 CM, ALTURA DE 40 CM, INCLUYE: HERRAMIENTA, MATERIALES, ACARREOS, FIJACIÓN, EQUIPO Y MANO DE OBRA.</t>
  </si>
  <si>
    <t>SUMINISTRO Y COLOCACIÓN DE BANCA DE CONCRETO, ACABADO APARENTE PULIDO, MODELO BANREC01, MEDIDAS: 1.50 X .50 M, COLOR GRIS, INCLUYE: HERRAMIENTA, MATERIALES, ACARREOS, FIJACIÓN, EQUIPO Y MANO DE OBRA.</t>
  </si>
  <si>
    <t>SUMINISTRO Y COLOCACIÓN DE BANCA REDONDA DE CONCRETO, ACABADO APARENTE PULIDO, MODELO "BANCA LUNAR CHICA" O SIMILAR, MEDIDAS DE 50 CM DE DIÁMETRO, 40 CM DE ALTURA, INCLUYE: HERRAMIENTA, MATERIALES, ACARREOS, FIJACIÓN Y MANO DE OBRA.</t>
  </si>
  <si>
    <t>SUMINISTRO Y COLOCACIÓN DE BANCA REDONDA DE CONCRETO, ACABADO APARENTE PULIDO, MODELO "BANCA LUNAR MEDIANA" O SIMILAR, MEDIDAS DE 80 CM DE DIÁMETRO, 40 CM DE ALTURA, INCLUYE: HERRAMIENTA, MATERIALES, ACARREOS, FIJACIÓN Y MANO DE OBRA.</t>
  </si>
  <si>
    <t>SUMINISTRO Y COLOCACIÓN DE BANCA REDONDA DE CONCRETO, ACABADO APARENTE PULIDO, MODELO "BANCA LUNAR GRANDE" O SIMILAR, MEDIDAS DE 100 CM DE DIÁMETRO, 40 CM DE ALTURA, INCLUYE: HERRAMIENTA, MATERIALES, ACARREOS, FIJACIÓN Y MANO DE OBRA.</t>
  </si>
  <si>
    <t>SUMINISTRO Y COLOCACIÓN DE MESA DE AJEDREZ, MODELO RD-G160 MARCA REDDPARK O SIMILAR EN CALIDAD, MEDIDAS: 1.49 M X 1.49 M X 0.75 M, INCLUYE: HERRAMIENTA, MATERIALES, ACARREOS, FIJACIÓN A DADO DE CONCRETO, EQUIPO Y MANO DE OBRA.</t>
  </si>
  <si>
    <t>SUMINISTRO Y COLOCACIÓN DE MESA DE PÍCNIC RECTANGULAR, MODELO RD-318 REDDPARK O SIMILAR EN CALIDAD, MEDIDAS: 1.80 M X 1.80 M X 0.80 M, INCLUYE: HERRAMIENTA, MATERIALES, ACARREOS, FIJACIÓN A DADO DE CONCRETO, EQUIPO Y MANO DE OBRA.</t>
  </si>
  <si>
    <t>SUMINISTRO Y COLOCACIÓN DE TOALLERO BARRA DE LATON D 40 CM, MOD AW10240, INCLUYE: HERRAMIENTA, ELEMENTOS DE FIJACIÓN, ACARREOS, MATERIALES, EQUIPO Y MANO DE OBRA.</t>
  </si>
  <si>
    <t xml:space="preserve">SUMINISTRO Y COLOCACIÓN DE GANCHO DOBLE DE LATÓN CROMADO, DE 2,54 X 5,08 X 7,62 CM HELVEX O SIMILAR EN CALIDAD, INCLUYE: HERRAMIENTA, ELEMENTOS DE FIJACIÓN, ACARREOS, MATERIALES, EQUIPO Y MANO DE OBRA. </t>
  </si>
  <si>
    <t>SUMINISTRO Y COLOCACIÓN DE ESPEJO FLOTADO MEDIDAS DE 80 CM X 1.30 M ESPESOR DE 6 MM BISELADO, ALTURA DE INSTALACIÓN: 1.10 M SOPORTADO POR BASTIDOR DE PERFIL CUADRADO DE ALUMINIO DE 1 1/2" X 0.044 MM, COLOR NATURAL, INCLUYE: HERRAMIENTA, ELEMENTOS DE FIJACIÓN, ACARREOS, MATERIALES, EQUIPO Y MANO DE OBRA.</t>
  </si>
  <si>
    <t>SUMINISTRO Y COLOCACIÓN DE JABONERA DE REJILLA, MOD. REJ-01, INCLUYE: HERRAMIENTA, ELEMENTOS DE FIJACIÓN, ACARREOS, MATERIALES, EQUIPO Y MANO DE OBRA.</t>
  </si>
  <si>
    <t>SUMINISTRO Y COLOCACIÓN DE COLADERA REDONDA DE UNA BOCA, MODELO 24 NEGRA HELVEX O SIMILAR, CON MEDIDAS DE 17.8 M DE LARGO X 14.4 CM DE ALTO, INCLUYE: HERRAMIENTA, ACARREOS, CONEXIONES, EMPAQUES, ELEMENTOS DE FIJACIÓN, NIVELADO, AJUSTES, MATERIALES, EQUIPO Y MANO DE OBRA.</t>
  </si>
  <si>
    <t>SUMINISTRO Y COLOCACIÓN DE REGADERA COMPLETA SPACIO, MOD. REC-SP-01, INCLUYE: HERRAMIENTA, ELEMENTOS DE FIJACIÓN, ACARREOS, MATERIALES, EQUIPO Y MANO DE OBRA.</t>
  </si>
  <si>
    <t>SUMINISTRO Y COLOCACIÓN DE LLAVE DE LAVABO ALBATROS, MOD. HM-17, INCLUYE: HERRAMIENTA, ELEMENTOS DE FIJACIÓN, ACARREOS, MATERIALES, EQUIPO Y MANO DE OBRA.</t>
  </si>
  <si>
    <t>SUMINISTRO Y COLOCACIÓN DE INODORO, TAZA Y TANQUE OLIMPIA, MOD. WC OLIMPIA, INCLUYE: HERRAMIENTA, ASIENTO PARA WC ATR-1 MOD. ATR-1, FLETES, ACARREOS, CUELLO DE CERA CON GUÍA, PRUEBAS, FIJACIONES, MATERIALES, EQUIPO Y MANO DE OBRA.</t>
  </si>
  <si>
    <t>C3</t>
  </si>
  <si>
    <t>SUMINISTRO Y PLANTACIÓN DE ÁRBOL CACALOSÚCHTL (PLUMERIA ACUTIFOLIA), MAYOR O IGUAL A 2.00 M DE ALTURA, INCLUYE: HERRAMIENTA, EXCAVACIÓN, AGUA PARA RIEGO, MANO DE OBRA, RIEGO Y CUIDADOS POR 30 DÍAS.</t>
  </si>
  <si>
    <t>C1</t>
  </si>
  <si>
    <t>REPISÓN SOBRE MURO, A BASE DE CONCRETO HECHO EN OBRA F'C= 150 KG/CM2, T.M.A. 13 MM, CON SECCIÓN DE 44 CM X 7 CM DE ESPESOR, CON CHAFLÁN DE 1" EN LOS EXTREMOS, ARMADO CON MALLA ELECTROSOLDADA 6-6/10-10, TERMINADO LAVADO, INCLUYE: APLICACIÓN DE POLIURETANO ACABADO HÚMEDO, TIPO WET LOOK, RENDIMIENTO DE 7.5 M2/LITRO, HERRAMIENTA, CIMBRA, DESPERDICIOS, COLADO, VIBRADO, DESCIMBRA, CURADO, EQUIPO Y MANO DE OBRA.</t>
  </si>
  <si>
    <t>REPISÓN SOBRE MURO, A BASE DE CONCRETO HECHO EN OBRA F'C= 150 KG/CM2, T.M.A. 13 MM, CON SECCIÓN DE 45 CM X 7 CM DE ESPESOR, CON CHAFLÁN DE 1" EN LOS EXTREMOS, ARMADO CON MALLA ELECTROSOLDADA 6-6/10-10, TERMINADO LAVADO, INCLUYE: APLICACIÓN DE POLIURETANO ACABADO HÚMEDO, TIPO WET LOOK, RENDIMIENTO DE 7.5 M2/LITRO, HERRAMIENTA, CIMBRA METÁLICA CON ÁNGULO DE 2" X 4", DESMOLDANTE CIMBRAFEST DC-350 FESTER O SIMILAR, FRONTERA CON CARTON ASFALTADO (CELOTEX) DE 1/2", DESPERDICIOS, COLADO, VIBRADO, DESCIMBRA DE FRONTERAS DE ÁNGULO CON GOLPETEOS CONTROLADOS, CURADO, EQUIPO Y MANO DE OBRA.</t>
  </si>
  <si>
    <t>MURO DE BLOCK SÓLIDO DE 20 X 20 X 40 CM COLOCADO A SOGA, ASENTADO CON MORTERO-CEMENTO-ARENA 1:3, ACABADO COMÚN, INCLUYE: TRAZO, NIVELACIÓN, PLOMEO, MATERIALES, DESPERDICIOS, MANO DE OBRA, HERRAMIENTA, ANDAMIOS, EQUIPO Y ACARREOS.</t>
  </si>
  <si>
    <t>SUMINISTRO Y COLOCACIÓN DE MEMBRANA IMPERMEABILIZANTE CON NÓDULOS DE POLIETILENO EXTRUIDO DE ALTA DENSIDAD GEODREN TEXTIL A32, COMBINADA CON GEOTEXTIL NO TEJIDO DE FILAMENTOS CONTINUOS EN POLIÉSTER, INCLUYE: DESPERDICIOS, CORTES, AJUSTES, TRASLAPES, MATERIAL DE FIJACIÓN, ACARREO DEL MATERIAL AL SITIO DE SU COLOCACIÓN, MANO DE OBRA Y HERRAMIENTA.</t>
  </si>
  <si>
    <t>SUMINISTRO Y COLOCACIÓN DE DREN CON TUBO MULTIPERFORADO DE PVC SANITARIO DE 2" DE DIÁMETRO, INCLUYE: HERRAMIENTA, MATERIALES Y MANO DE OBRA.</t>
  </si>
  <si>
    <t>FILTRO A BASE DE GRAVA O PIEDRA TRONADA (3/4" A 2") SIN FINOS, DE 30 CM DE ESPESOR , INCLUYE: HERRAMIENTA, ACARREOS, SUMINISTRO DE MATERIALES, EQUIPO Y MANO DE OBRA.</t>
  </si>
  <si>
    <t xml:space="preserve">SUMINISTRO Y COLOCACIÓN DE GEOTEXTIL DE POLIESTER NO TEJIDO (200 G/M2), INCLUYE: HERRAMIENTA, LIMPIEZA DE LA SUPERFICIE, MATERIALES, EQUIPO Y MANO DE OBRA </t>
  </si>
  <si>
    <t>SUMINISTRO Y COLOCACIÓN DE PLACA DE CELOTEX DE 20 CM DE ANCHO Y 1/2" DE ESPESOR, EN JUNTA CONSTRUCTIVA DE 1/2" DE ANCHO, DE 0.00 M A 3.00 M, INCLUYE: HERRAMIENTA, CHAFLÁN DE 1/2", MATERIALES, MANO DE OBRA, CORTES, AJUSTES, FIJACIÓN, FLETES Y ACARREOS.</t>
  </si>
  <si>
    <t>BOQUILLA DE 15 A 20 CM DE ANCHO, CON MORTERO CEMENTO-ARENA PROPORCIÓN 1:3, TERMINADO APALILLADO FINO, INCLUYE: MATERIALES, ACARREOS, DESPERDICIOS, MANO DE OBRA, PLOMEADO, NIVELADO, REGLEADO, RECORTES, MANO DE OBRA, EQUIPO Y HERRAMIENTA.</t>
  </si>
  <si>
    <t>ESCARIFICACIÓN DEL TERRENO NATURAL DE 15 CM DE ESPESOR POR MEDIOS MECÁNICOS, COMPACTADO AL 80% ± 2 DE SU P.V.S.M., PRUEBA AASHTO ESTANDAR, INCLUYE: EXTENDIDO DEL MATERIAL, HOMOGENIZADO, AFINE DE LA SUPERFICIE, COMPACTADO, MANO DE OBRA, EQUIPO Y HERRAMIENTA.</t>
  </si>
  <si>
    <t>PISO DE 12 CM DE ESPESOR A BASE DE CONCRETO PREMEZCLADO  F'C= 200 KG/CM2, T.M.A. 13 MM, ACABADO LAVADO CON GRANO DE MARMOL BLANCO #2 (5 KG /M2), INCLUYE: HERRAMIENTA, SUMINISTRO DE MATERIALES, AGUA, DESPERDICIOS, ACARREOS, REGLEADO, ACABADO, CIMBRA EN FRONTERAS, DESCIMBRA, COLADO, CURADO, REMATES, MUESTREADO, EQUIPO Y MANO DE OBRA.</t>
  </si>
  <si>
    <t>SUMINISTRO Y COLOCACIÓN DE ADOQUÍN CUADRADO PREFABRICADO DE CONCRETO F´C= 250 KG/CM2, CON FIBRA INTEGRAL, COLOR GRIS CLARO NATURAL, ACABADO BUSARDEADO FINO, MEDIDAS DE 14 CM X 14 CM X 8 CM DE ESPESOR, ASENTADO SOBRE UNA CAMA DE ARENA DE RÍO DE 5 CM DE ESPESOR Y JUNTEADO COMÚN CON ARENA, INCLUYE: HERRAMIENTA, MATERIALES, DESPERDICIOS, RECORTES, REMATES, ACARREOS, NIVELACIONES, EQUIPO Y MANO DE OBRA.</t>
  </si>
  <si>
    <t>CENEFA A BASE DE CANTERA TIPO RECINTO DE PORO CERRADO DE 40 CM X 60 CM Y 3 CM DE ESPESOR, COLOCADA A HUESO, ASENTADA CON PEGA PIEDRA, APLICACIÓN DE 2 MANOS DE SELLADOR WET-LOOK COLOR NATURAL, INCLUYE: HERRAMIENTA, JUNTEADOR SIN ARENA COLOR S.M.A., RECORTES EN REMATES A MUROS, NIVELADO, ACARREOS, ELEVACIONES, DESPERDICIOS, MATERIALES, EQUIPO Y MANO DE OBRA.</t>
  </si>
  <si>
    <t>SUMINISTRO Y COLOCACIÓN DE BASE DE GRAVA DE 100% PRODUCTO DE TRITURACIÓN, GRANULOMETRÍA DE 3/4" A 1 1/2", DE 20 CM DE ESPESOR, COMPACTADA MÍNIMO AL 80% DE SU P.V.S.M., INCLUYE: MATERIALES, CONFORMACIÓN, AGUA, MANO DE OBRA, TRASPALEOS DE MATERIALES, EXTENDIDO, COMPACTACIÓN Y DESPERDICIOS.</t>
  </si>
  <si>
    <t>SUMINISTRO Y COLOCACIÓN DE REJILLA PLÁSTICA MODELO GRAVALOCK SLIM S-56 O SIMILAR, RELLENA CON GRAVILLA CLARA CONFINADA, GRANULOMETRÍA DE 3/8" A 1/2" HASTA BORDE DE REJILA, INCUYE: ACARREOS, HERRAMIENTA, MANO DE OBRA, CORTES, DESPERDICIOS Y LIMPIEZA DEL ÁREA DE TRABAJO.</t>
  </si>
  <si>
    <t>CENEFA DE 10 CM DE ESPESOR A BASE DE CONCRETO PREMEZCLADO  F'C= 150 KG/CM2, T.M.A. 13 MM, ACABADO LAVADO CON GRANO DE MARMOL NEGRO H3 #2 (5 KG /M2), INCLUYE: HERRAMIENTA, SUMINISTRO DE MATERIALES, AGUA, DESPERDICIOS, ACARREOS, REGLEADO, ACABADO, CIMBRA EN FRONTERAS, DESCIMBRA, COLADO, CURADO, REMATES, MUESTREADO, EQUIPO Y MANO DE OBRA.</t>
  </si>
  <si>
    <t>SUMINISTRO Y APLICACIÓN DE PINTURA VINÍL ACRÍLICA COMEX O SIMILAR, COLOR BLANCO OSTIÓN CON DOS APLICACIONES COMO MÍNIMO, LIMPIANDO Y PREPARANDO LA SUPERFICIE, INCLUYE: SELLADOR 5 X 1, DILUCIÓN, MATERIALES, DESPERDICIOS, MANO DE OBRA, ANDAMIOS, EQUIPO, HERRAMIENTA Y ACARREOS.</t>
  </si>
  <si>
    <t xml:space="preserve">CIMENTACIÓN DE PIEDRA BRAZA ACOMODADA, ASENTADA CON MORTERO CEMENTO-ARENA 1:3, INCLUYE: SELECCIÓN DE PIEDRA, MATERIALES, DESPERDICIOS, MANO DE OBRA, HERRAMIENTA, EQUIPO Y ACARREOS. </t>
  </si>
  <si>
    <t xml:space="preserve">MAMPOSTERÍA DE PIEDRA BRAZA ASENTADA CON MORTERO CEMENTO-ARENA 1:3, ACABADO APARENTE DOS CARAS, DE 0.00 A 3.00 M DE ALTURA, INCLUYE: SELECCIÓN DE PIEDRA, MATERIALES, DESPERDICIOS, MANO DE OBRA, HERRAMIENTA, ANDAMIOS, EQUIPO Y ACARREOS. </t>
  </si>
  <si>
    <t xml:space="preserve">MAMPOSTERÍA DE PIEDRA BRAZA ASENTADA CON MORTERO CEMENTO-ARENA 1:3, ACABADO APARENTE UNA CARA, DE 0.00 A 3.00 M DE ALTURA, INCLUYE: SELECCIÓN DE PIEDRA, MATERIALES, DESPERDICIOS, MANO DE OBRA, HERRAMIENTA, ANDAMIOS, EQUIPO Y ACARREOS. </t>
  </si>
  <si>
    <t>RECUBRIMIENTO DE PIEDRA LAJA LABRADA COLOR NEGRO, CAREADA UNIFORMEMENTE, CON JUNTA SECA REMETIDA DEL BORDE DE 2 A 5 CM DE PROFUNDIDAD, ASENTADA CON MORTERO CEMENTO-ARENA EN PROP. 1:3, DE 10 CM DE ESPESOR PROMEDIO (PIEDRA CON MORTERO), INCLUYE: APLICACIÓN DE WET LOOK ACABADO HÚMEDO A 2 MANOS CON RENDIMIENTO DE 8 M2/LT, SELECCIÓN DE PIEDRA, MATERIALES, DESPERDICIOS, HERRAMIENTA, CORTES, ACARREOS, EQUIPO Y MANO DE OBRA.</t>
  </si>
  <si>
    <t>SUMINISTRO, HABILITADO, FABRICACIÓN E INSTALACIÓN DE BOTA-AGUAS, A BASE DE LÁMINA GALVANIZADA CALIBRE 26, CON UN DESARROLLO PROMEDIO DE 50 CM TIPO "L", INCLUYE: HERRAMIENTA, 3 DOBLECES EN LA SECCIÓN CONFORME A PROYECTO, SUMINISTRO DE MATERIALES, HABILITADO, CORTES, DESPERDICIOS, ELEMENTOS DE FIJACIÓN, NIVELADO, EQUIPO Y MANO DE OBRA.</t>
  </si>
  <si>
    <t>SUMINISTRO Y APLICACIÓN MANUAL DE IMPERMEABILIZANTE ASFÁLTICO TIPO VAPORTITE 550 FESTER O SIMILAR, A RAZÓN DE 1.5 L/M2 ENTRE MURO COLINDANTE Y MURO PERIMETRAL NUEVO, INCLUYE: HERRAMIENTA, ACARREOS, DESPERDICIOS, EQUIPO Y MANO DE OBRA.</t>
  </si>
  <si>
    <t>SUMINISTRO Y COLOCACIÓN DE 1 PLACA DE CELOTEX DE 15 CM DE ANCHO Y 1" DE ESPESOR, EN JUNTA CONSTRUCTIVA DE 1" DE ANCHO, DE 0.00 M A 3.00 M, INCLUYE: HERRAMIENTA, CHAFLÁN DE 1", MATERIALES, MANO DE OBRA, CORTES, AJUSTES, FIJACIÓN, FLETES Y ACARREOS.</t>
  </si>
  <si>
    <t>SUMINISTRO Y COLOCACIÓN DE SISTEMA DE MAMPARAS PLEGADIZAS MA-01 CON MEDIDAS TOTALES DE 2.88 X 0.95 M, CON ESPESOR DE 4" ARMAZÓN DE ACERO CAL. 18, FORRADO CON MDF DE 1/2". ACABADO TELA EN FIBRA DE POLIPROPILENO, OLEOFÍBRICA O POLIÉSTER CON BACKING DE RESINA ACRÍLICA. RETARDANTE DE FLAMA Y REPELENTE DE MANCHAS. INCLUYE: RIEL DE ALUMINIO DE DOBLE PISTA CON CARRETILLAS MULTIDIRECCIONALES DE DOBLE VISTA, GUARDAPOLVOS DE ALUMINIO EN AMBAS CARAS DEL PANEL, APLICACIÓN DE FONDO ANTICORROSIVO Y ESMALTE ALQUIDALICO A 2 MANOS, COLOR S.M.A. ACABADO SATINADO, NIVELACIÓN, DESPERDICIOS, FIJACIÓN, SELLADO, LIMPIEZA, MANO DE OBRA, EQUIPO Y HERRAMIENTA.</t>
  </si>
  <si>
    <t>SUMINISTRO Y COLOCACIÓN DE VENTANAL DE SIFÓN VT-21 DE CON MEDIDAS TOTALES DE 1.04 X 1.84 M, A BASE DE PERFIL R-25 Y SOLERA DE 1/2" X 1/8", CRISTAL TEMPLADO DE 6 MM, PELÍCULA DE SEGURIDAD, COLOR S.M.A., ACABADO SATINADO, INCLUYE: APLICACIÓN DE FONDO ANTICORROSIVO Y ESMALTE ALQUIDALICO A 2 MANOS, ACABADO SATINADO, NIVELACIÓN, DESPERDICIOS, FIJACIÓN, SELLADO, LIMPIEZA, MANO DE OBRA, EQUIPO Y HERRAMIENTA.</t>
  </si>
  <si>
    <t>SUMINISTRO Y COLOCACIÓN DE VENTANAL DE AUMINIO VT-20 DE CON MEDIDAS TOTALES DE 0.88 X 6.60 M, DISTRIBUIDAS EN 1 FIJO, 5 VENTANAS DE PROYECCIÓN Y ANTEPECHO FIJO. ELABORADA CON MACO DE PERFIL R-25, ML Y PERFIL M-25, CRISTAL TEMPLADO DE 6 MM, PELÍCULA DE SEGURIDAD. COLOR S.M.A., ACABADO SATINADO. ELEVADOR DE SOLERA DE 3/4" X 1/4". CONSIDERAR COLOR LADRILLO O SIMILAR S.M.A., ACABADO SATINADO. INCLUYE: 6 MOSQUITEROS, BISAGRAS DE BARRIL DE ACERO FORJADO 1/2", APLICACIÓN DE FONDO ANTICORROSIVO Y ESMALTE ALQUIDALICO A 2 MANOS, ACABADO SATINADO, NIVELACIÓN, DESPERDICIOS, FIJACIÓN, SELLADO, LIMPIEZA, MANO DE OBRA, EQUIPO Y HERRAMIENTA.</t>
  </si>
  <si>
    <t>SUMINISTRO Y COLOCACIÓN DE DOMO PARA SANITARIO VT-17 DE CON MEDIDAS TOTALES DE 1.10 X 3.60 M, DIVIDIDO EN 2 HOJAS. ELABORADA CON PERFIL DE 4" X 2", CON CRISTAL TEMPLADO DE 9 MM Y PELÍCULA DE SEGURIDAD. ASENTADO CON CINTA NORTON ESTRUCTURAL. INCLUYE: VENTILACIONES Y MOSQUITEROS, APLICACIÓN DE FONDO ANTICORROSIVO Y ESMALTE A DOS MANOS COLOR S.M.A., ACABADO SATINADO, NIVELACIÓN, DESPERDICIOS, FIJACIÓN, SELLADO PERIMETRAL, SILICÓN, VINIL, HERRAJES, ELEMENTOS DE FIJACIÓN, LIMPIEZA, MANO DE OBRA, EQUIPO Y HERRAMIENTA.</t>
  </si>
  <si>
    <t>SUMINISTRO Y COLOCACIÓN DE VENTANA PARA COCINA VT-03, CON MEDIDAS TOTALES DE 1.80 X 2.50 M, VENTANA ABATIBLE EN 2 HOJAS. ELABORADA CON MARCO DE PERFIL R-25, ML Y M-25. CRISTAL TEMPLADO DE 6MM, PELÍCULA DE SEGURIDAD. COLOR S.M.A., ACABADO SATINADO. INCLUYE: 2 PASADORES DE MAROMA MODELO: 3110, BISAGRAS DE BARRIL DE ACERO FORJADO 3/8", APLICACIÓN DE FONDO ANTICORROSIVO Y ESMALTE ALQUIDALICO A 2 MANOS, ACABADO SATINADO, APLICACIÓN DE FONDO ANTICORROSIVO Y ESMALTE ALQUIDALICO A 2 MANOS, COLOR S.M.A. ACABADO SATINADO, NIVELACIÓN, DESPERDICIOS, SELLADO PERIMETRAL, SILICÓN, VINIL, HERRAJES, ELEMENTOS DE FIJACIÓN, LIMPIEZA, MANO DE OBRA, EQUIPO Y HERRAMIENTA.</t>
  </si>
  <si>
    <t>SUMINISTRO Y COLOCACIÓN DE VENTANA RECEPCIÓN VT-02, CON MEDIDAS TOTALES DE 1.33 X 1.10 M, DISTRIBUIDAS EN 1 PROYECCIÓN, 1 FIJO. ELABORADA CON MARCO DE PERFIL R-25, ML Y M-25 CON CRISTAL TEMPLADO DE 6 MM Y PELÍCULA DE SEGURIDAD. COLOR S.M.A., ACABADO SATINADO, INCLUYE: BRAZO PARA VENTANA DE PROYECCIÓN, BISAGRAS DE BARRIL DE ACERO FORJADO 3/8", APLICACIÓN DE FONDO ANTICORROSIVO Y ESMALTE ALQUIDALICO A 2 MANOS, ACABADO SATINADO, APLICACIÓN DE FONDO ANTICORROSIVO Y ESMALTE ALQUIDALICO A 2 MANOS, COLOR S.M.A. ACABADO SATINADO, NIVELACIÓN, DESPERDICIOS, SELLADO PERIMETRAL, SILICÓN, VINIL, HERRAJES, ELEMENTOS DE FIJACIÓN, LIMPIEZA, MANO DE OBRA, EQUIPO Y HERRAMIENTA.</t>
  </si>
  <si>
    <t>SUMINISTRO Y COLOCACIÓN DE VENTANA VT-01, CON MEDIDAS TOTALES DE 2.70 X 1.00 M, DISTRIBUIDAS EN 1 PROYECCIÓN, 1 ABATIBLE Y 2 FIJOS. ELABORADA CON MARCO DE PERFIL R-25, ML Y M-25 CON CRISTAL TEMPLADO DE 6 MM Y PELÍCULA DE SEGURIDAD (ESMERILADA PARA SANITARIOS) COLOR S.M.A., ACABADO SATINADO, INCLUYE: JALADERA UNIVERSAL PARA VENTANA, BRAZO PARA VENTANA DE PROYECCIÓN, 2 MOSQUITEROS FIJOS, 2 PASADORES DE MAROMA MODELO: 3110 O SIMILAR, BISAGRAS DE BARRIL DE ACERO FORJADO 3/8", APLICACIÓN DE FONDO ANTICORROSIVO Y ESMALTE ALQUIDALICO A 2 MANOS, COLOR S.M.A. ACABADO SATINADO, NIVELACIÓN, DESPERDICIOS, SELLADO PERIMETRAL, SILICÓN, VINIL, HERRAJES, ELEMENTOS DE FIJACIÓN, LIMPIEZA, MANO DE OBRA, EQUIPO Y HERRAMIENTA.</t>
  </si>
  <si>
    <t>SUMINISTRO E INSTALACIÓN DE PUERTA PT-01 EN MEDIDAS TOTALES DE 2.70 X 1.00 M, UNA PUERTA ABATIBLE DE 2.20 X 1.00 M CON UN FIJO DE 1.00 X 0.17 M Y OTRO DE 0.85 X 0.17 M, ASÍ COMOUN ANTEPECHO DE PROYECCIÓN FIJO DE 0.50 X 1.00 M ELABORADA CON MARCO DE PERFIL M-225, BASTIDOR TUBULAR AR-229, CAL. 18, RELLENO INTERIOR TIPO HONEYCOMB, RECUBIERTO CON SÓLIDO FENÓLICO DE 3 MM, COLOR S.M.A., A BASE DE PERFIL AP-100 CAL. 18, CRISTAL TEMPLADO DE 6 MM EN VENTANA DE PROYECCIÓN, PELÍCULA DE SEGURIDAD. INCLUYE: CERRADURA Y JALADERA DE ACERO INOX. MODELO CMHP-001, JALADERA UNIVERSAL PARA VENTANA, BRAZO PARA VENTANA DE PROYECCIÓN, MOSQUITERO FIJO Y TOPE DE PUERTA PARA PISO MOD. 54, APLICACIÓN DE FONDO ANTICORROSIVO Y ESMALTE ALQUIDALICO A 2 MANOS, COLOR S.M.A. ACABADO SATINADO, FABRICADO CONFORME A DETALLES Y ESPECIFICACIONES DE PROYECTO, INCLUYE:  ACARREO, MATERIALES, MANO DE OBRA CALIFICADA,  LIMPIEZA Y RETIRO DE MATERIALES Y BASURA FUERA DEL ÁREA HASTA LUGAR DE ACOPIO.</t>
  </si>
  <si>
    <t>CIMBRA ACABADO COMÚN  A BASE DE MADERA DE PINO DE 3A, INCLUYE: HERRAMIENTA, MATERIALES, ACARREOS, CORTES, HABILITADO, CIMBRADO, DESCIMBRA, EQUIPO Y MANO DE OBRA.</t>
  </si>
  <si>
    <t>EXCAVACIÓN POR MEDIOS MANUALES EN MATERIAL TIPO II, DE 0.00 A 2.00 M DE PROFUNDIDAD, INCLUYE: AFINE DE PLANTILLA Y TALUDES, ACARREO DEL MATERIAL A BANCO DE OBRA PARA SU POSTERIOR RETIRO, MANO DE OBRA, ABUNDAMIENTO, EQUIPO Y HERRAMIENTA. (MEDIDO EN TERRENO NATURAL POR SECCIÓN).</t>
  </si>
  <si>
    <t>SUMINISTRO Y APLICACIÓN DE PINTURA DE ESMALTE ALQUIDÁLICO O SIMILAR, COLOR S.M.A., ACABADO SATINADO, CON DOS APLICACIONES COMO MINIMO POR MEDIO DE ASPERCIÓN, LIMPIANDO Y PREPARANDO LA SUPERFICIE, INCLUYE: MATERIALES, DESPERDICIOS, ANDAMIOS, HERRAMIENTA, ACARREOS, EQUIPO Y MANO DE OBRA.</t>
  </si>
  <si>
    <t>SUMINISTRO Y COLOCACIÓN DE TAPA PARA CISTERNA DE AGUA POTABLE "HE-30", MEDIDAS DE 80 X 80 CM, ELABORADA A BASE DE MARCO DE ÁNGULO DE 2 1/2" X 3/16" CON 4 ANCLAS DE ÁNGULO DE 1", CONTRAMARCO DE ÁNGULO DE 2" X 1/4", TAPA DE CONCRETO DE 5 CM DE ESPESOR CON CONCRETO HECHO EN OBRA F´C= 200 KG/CM2, T.M.A. 13 MM, ARMADO CON MALLA ELECTROSOLDADA 6X610/10, CON 2 JALADERAS DE 15 CM TIPO GRAPA A BASE DE ALAMBRON EMBUTIDO EN TAPA, INCLUYE: HERRAMIENTA, CIMBRA, COLADO, CURADO, DESCIMBRA, ACARREOS, SOLDADURA, DESPERDICIOS, EQUIPO Y MANO DE OBRA.</t>
  </si>
  <si>
    <t>SUMINISTRO, HABILITADO, FABRICACIÓN Y COLOCACIÓN DE ESCALERA PARA CISTERNA DE AGUA TRATADA "HE-28", HECHA CON PTR DE 2" X 2" CAL.12, ESCALONES @30 CM, SOLDADA A PLACA UBICADA EN MURO DE CONCRETO, FABRICADO CONFORME A DETALLES Y ESPECIFICACIONES DE PROYECTO, INCLUYE: HERRAMIENTA, PRIMARIO ANTICORROSIVO, ACARREOS, MATERIALES, SOLDADURAS, LIMPIEZA Y RETIRO DE MATERIALES, EQUIPO Y MANO DE OBRA.</t>
  </si>
  <si>
    <t>SUMINISTRO Y COLOCACIÓN DE PLAFÓN DE LÁMINA DE ACERO CORTEN CAL. 22 MODELO PERFORADO ALEATORIO CUADRADO, CON PERFORACIONES RECTANGULARES DE 2" X 4" FIJADA CON PIJA AUTORROSCANTE DE 8 X 1", INCLUYE: HERRAMIENTA, ELEMENTOS DE FIJACIÓN , ACARREOS, MANIOBRAS, ELEVACIONES, CORTES, DESPERDICIOS, AJUSTES, MATERIALES, EQUIPO Y MANO DE OBRA.</t>
  </si>
  <si>
    <t>SUMINISTRO, HABILITADO, FABRICACIÓN Y COLOCACIÓN DE PROTECCIÓN DE COCINA "HE-06", CON MEDIDAS 2.50 X 1.80 M, PROTECCIÓN ABATIBLE A 2 HOJAS. ELABORADO A BASE DE MARCO DE PTR DE 1" X 2", CONTRAMARCO Y RELLENO DE SOLERA DE 2" Y REFUERZOS HORIZONTALES DE SÓLIDO REDONDO DE 1/2" DE DIÁMETRO, FABRICADO CONFORME A DETALLES Y ESPECIFICACIONES DE PROYECTO, INCLUYE: BISAGRAS DE BARRIL DE ACERO FORJADO 3/8", HERRAMIENTA, PRIMARIO ANTICORROSIVO, BARRENOS DE 9/16" EN SOLERAS, ACARREOS, MATERIALES, SOLDADURAS, LIMPIEZA Y RETIRO DE MATERIALES, EQUIPO Y MANO DE OBRA.</t>
  </si>
  <si>
    <t>SUMINISTRO Y COLOCACIÓN DE PASADOR DE PISO CON VARILLA DE REDONDO LISO DE 20 CM DE LONGITUD Y 1/2" DE DIÁMETRO, BASE Y ANILLOS DE TUBERÍA 1/2" X 10 CM, BASE DE SOLERA DE 1/2" X 1/8", INCLUYE: HERRAMIENTA, SOLDADURA, TUBO DE FO.GA. DE 3/4" DIÁMETRO Y 20 CM LARGO, MATERIALES MENORES, EQUIPO Y MANO DE OBRA.</t>
  </si>
  <si>
    <t>SUMINISTRO Y COLOCACIÓN DE OREJAS DE PLACA PARA CANDADO DE 5 CM X 1/4", INCLUYE: HERRAMIENTA, SOLDADURA, MATERIALES MENORES, EQUIPO Y MANO DE OBRA.</t>
  </si>
  <si>
    <t xml:space="preserve">SUMINISTRO, HABILITADO, FABRICACIÓN Y COLOCACIÓN DE PUERTA DE INGRESO "HE-05", CON MEDIDAS DE 3.30 X 3.90 M,  ELABORADO A BASE DE SOLERAS VERTICALES DE 2 1/2" Y REFUERZOS DE REDONDO LISO LONGITUDINAL DE 1/2" DE DIÁMETRO, ASÍ COMO POSTES DE PTR DE 3" X 3", 2 PTR DE 2 1/2" X 2 1/2" UBICADAS EN LA PARTE INFERIOR, FABRICADO CONFORME A DETALLES Y ESPECIFICACIONES DE PROYECTO, INCLUYE: HERRAMIENTA, PRIMARIO ANTICORROSIVO, BARRENOS DE 9/16" EN SOLERAS, ACARREOS, MATERIALES, SOLDADURAS, LIMPIEZA Y RETIRO DE MATERIALES, EQUIPO Y MANO DE OBRA.
</t>
  </si>
  <si>
    <t>SUMINISTRO Y COLOCACIÓN DE PASADOR DE PISO CON VARILLA DE REDONDO LISO DE 60 CM DE LONGITUD Y 3/4" DE DIÁMETRO, BASE Y ANILLOS DE TUBERÍA 3/4" X 10 CM, BASE DE SOLERA DE 3/4" X 1/8", INCLUYE: HERRAMIENTA, SOLDADURA, TUBO DE FO.GA. DE 1" DIÁMETRO Y 20 CM LARGO, MATERIALES MENORES, EQUIPO Y MANO DE OBRA.</t>
  </si>
  <si>
    <t>SUMINISTRO Y COLOCACIÓN DE PASADOR DE TUBO DE 1" X 30 CM C-40, CON PALANCA Y ANILLOS CON SOLERA DE 1" X 1/4", INCLUYE: HERRAMIENTA, APLICACIÓN DE PRIMARIO ANTICORROSIVO, APLICACIÓN DE PINTURA DE ESMALTE ALQUIDÁLICO, SOLDADURA, MATERIALES MENORES, EQUIPO Y MANO DE OBRA.</t>
  </si>
  <si>
    <t>SUMINISTRO, HABILITADO, FABRICACIÓN Y COLOCACIÓN DE PROTECCIÓN DE VENTANA "HE-04", CON MEDIDAS DE 1.00 X 2.70 M A BASE DE SOLERA DE 2 1/2" X 3/8", ASÍ COMO REFUERZOS HORIZONTALES DE SÓLIDO REDONDO DE 1/2" DIÁMETRO,  FABRICADO CONFORME A DETALLES Y ESPECIFICACIONES DE PROYECTO, INCLUYE: HERRAMIENTA, PRIMARIO ANTICORROSIVO, BARRENOS DE 9/16" EN SOLERAS, ACARREOS, MATERIALES, SOLDADURAS, LIMPIEZA Y RETIRO DE MATERIALES, EQUIPO Y MANO DE OBRA.</t>
  </si>
  <si>
    <t>SUMINISTRO, HABILITADO, FABRICACIÓN Y COLOCACIÓN DE MARCO DE SOLERA PARA VENTANA "HE-03", CON MEDIDAS 1.03 X 2.70 M A BASE DE SOLERA DE 8" X 5/8",  2" X 1/4" Y 1" X 1/4", ANCLADA CON VARILLAS DE 3/8" A MURO @60 CM CON UN DESARROLLO DE 8 CM, FABRICADO CONFORME A DETALLES Y ESPECIFICACIONES DE PROYECTO, INCLUYE: HERRAMIENTA, PRIMARIO ANTICORROSIVO, BARRENOS DE 9/16" EN SOLERAS, ACARREOS, MATERIALES, SOLDADURAS, LIMPIEZA Y RETIRO DE MATERIALES, EQUIPO Y MANO DE OBRA.</t>
  </si>
  <si>
    <t>SUMINISTRO, HABILITADO, FABRICACIÓN Y COLOCACIÓN DE PUERTA DE SERVICIO "HE-02", CON MEDIDAS DE 2.00 X 3.59 M, ELABORADO A BASE DE SOLERAS LONGITUDINALES Y VERTICALES DE 2 1/2" Y REFUERZOS DE REDONDO LISO LONGITUDINAL DE 1/2" DE DIÁMETRO ASÍ COMO 1 PERFILTIPO RIEL 1400 MONTADO SOBRE UN PTR DE 1 1/4" Y EN CADA EXTREMO 1 POSTE DE PTR DE 2 1/2", FABRICADO CONFORME A DETALLES Y ESPECIFICACIONES DE PROYECTO, INCLUYE: HERRAMIENTA, PRIMARIO ANTICORROSIVO, BARRENOS DE 9/16" EN SOLERAS, ACARREOS, MATERIALES, SOLDADURAS, LIMPIEZA Y RETIRO DE MATERIALES, EQUIPO Y MANO DE OBRA.</t>
  </si>
  <si>
    <t>SUMINISTRO Y COLOCACIÓN DE CARRETILLA PARA CORREDIZO EN ACERO, CAPACIDAD DE 300 KG, DE 4 BALEROS PARA RIEL 1400, INCLUYE: HERRAMIENTA, ACARREOS, FIJACIÓN, EQUIPO Y MANO DE OBRA.</t>
  </si>
  <si>
    <t>SUMINISTRO Y COLOCACIÓN DE CERRADURA DE SOBREPONER TIPO MORDAZA, MODELO AS 625 O SIMILAR, INCLUYE: HERRAMIENTA, ACARREOS, FIJACIÓN, EQUIPO Y MANO DE OBRA.</t>
  </si>
  <si>
    <t>SUMINISTRO, HABILITADO, FABRICACIÓN Y COLOCACIÓN DE HERRERÍA PERÍMETRAL "HE-01", ELABORADO A BASE DE SOLERAS LONGITUDINALES Y VERTICALES DE 2 1/2" Y REFUERZOS DE REDONDO LISO LONGITUDINAL DE 1/2" DE DIÁMETRO, FABRICADO CONFORME A DETALLES Y ESPECIFICACIONES DE PROYECTO, INCLUYE: HERRAMIENTA, PRIMARIO ANTICORROSIVO, BARRENOS DE 9/16" EN SOLERAS, ACARREOS, MATERIALES, SOLDADURAS, LIMPIEZA Y RETIRO DE MATERIALES, EQUIPO Y MANO DE OBRA.</t>
  </si>
  <si>
    <t>SUMINISTRO, HABILITADO, FABRICACIÓN Y COLOCACIÓN DE CANASTILLA 02 "HE-40", CON MEDIDAS TOTALES DE 0.40 X 0.40 X 0.40 M, HECHO DE MARCO A BASE DE PTR DE ACERO INOXIDABLE 1" X 1" CAL. 14. FABRICADO CONFORME A DETALLES Y ESPECIFICACIONES DE PROYECTO, INCLUYE: CABLE DE ACERO INOXIDABLE CON DIÁMETRO 3/16", FIJADO A MARCO CON ARGOLLAS DE RL DE 1/2" DE ACERO INOXIDABLE, Y CON ARGOLLA A BASE DE RL DE 1/2", CON CIRCUNFERENCIA DE 2", 5 MALLAS PARA CRIBA DE 1/2" CAL. 10 A BASE DE ACERO INOXIDABLE FIJADA CON REMACHES DE 0.40 X 0.40 M, HERRAMIENTA, PRIMARIO ANTICORROSIVO,  ACARREOS, MATERIALES, SOLDADURAS, LIMPIEZA Y RETIRO DE MATERIALES, EQUIPO Y MANO DE OBRA.</t>
  </si>
  <si>
    <t>SUMINISTRO, HABILITADO, FABRICACIÓN Y COLOCACIÓN DE CANASTILLA 01 "HE-39", CON MEDIDAS TOTALES DE 0.60 X 0.60 X 0.60 M, HECHO DE MARCO A BASE DE PTR DE ACERO INOXIDABLE 1 1/2" X 1 1/2" CAL. 14. FABRICADO CONFORME A DETALLES Y ESPECIFICACIONES DE PROYECTO, INCLUYE: CABLE DE ACERO INOXIDABLE CON DIÁMETRO 3/16", FIJADO A MARCO CON ARGOLLAS DE RL DE 1/2" DE ACERO INOXIDABLE, Y CON ARGOLLA A BASE DE RL DE 1/2", CON CIRCUNFERENCIA DE 2", 5 MALLAS PARA CRIBA DE 1" CAL. 10 A BASE DE ACERO INOXIDABLE FIJADA CON REMACHES DE 0.60 X 0.60 M, HERRAMIENTA, PRIMARIO ANTICORROSIVO,  ACARREOS, MATERIALES, SOLDADURAS, LIMPIEZA Y RETIRO DE MATERIALES, EQUIPO Y MANO DE OBRA.</t>
  </si>
  <si>
    <t>SUMINISTRO, HABILITADO, FABRICACIÓN Y COLOCACIÓN DE VERTEDERO EN CLARIFICADOR "HE-38", CON MEDIDAS TOTALES DE 0.20 X 3.00 M, VERTEDERO FABRICADO CON LÁMINA DE ACERO INOXIDABLE CAL.18, CON UN BORDE DENTADO Y ORIFICIOS DE PASO SEGÚN PROYECTO, CON SOPORTE A BASE DE REFUERZOS DE ÁNGULO DE ACERO INOXIDABLE 2" X 2" X 1/4" CON TORNILLOS DE CABEZA HEXAGONAL DE 2" X 1/4", COLOCADO EN TAQUETE EXPANSIVO METÁLICO, AMBOS EN ACERO INOXIDABLE, FABRICADO CONFORME A DETALLES Y ESPECIFICACIONES DE PROYECTO, INCLUYE:  MARCO CON SOPORTES A BASE DE ÁNGULO DE ACERO INOXIDABLE 2" X 2" X 1/4", HERRAMIENTA, PRIMARIO ANTICORROSIVO,  ACARREOS, MATERIALES, SOLDADURAS, LIMPIEZA Y RETIRO DE MATERIALES, EQUIPO Y MANO DE OBRA.</t>
  </si>
  <si>
    <t>SUMINISTRO, HABILITADO, FABRICACIÓN Y COLOCACIÓN DE MAMPARA DE ENTRADA EN CLARIFICADOR "HE-37", CON MEDIDAS TOTALES DE 0.80 X 3.40 M, HECHA DE MARCO CON SOPORTES A BASE DE ÁNGULO DE ACERO INOXIDABLE 2" X 2" X 1/4" CON TORNILLOS DE CABEZA HEXAGONAL DE 2" X 1/4", COLOCADO EN TAQUETE EXPANSIVO METÁLICO, AMBOS EN ACERO INOXIDABLE, FABRICADO CONFORME A DETALLES Y ESPECIFICACIONES DE PROYECTO, INCLUYE:  4 LÁMINAS DE ACERO INOXIDABLES CAL. 18 CON MEDIDAS DE 0.80 X 0.85 CM, HERRAMIENTA, PRIMARIO ANTICORROSIVO,  ACARREOS, MATERIALES, SOLDADURAS, LIMPIEZA Y RETIRO DE MATERIALES, EQUIPO Y MANO DE OBRA.</t>
  </si>
  <si>
    <t>SUMINISTRO, HABILITADO, FABRICACIÓN Y COLOCACIÓN DE MAMPARA DE ENTRADA EN CLARIFICADOR "HE-36", CON MEDIDAS TOTALES DE 0.50 X 3.40 M, HECHA DE MARCO CON SOPORTES A BASE DE ÁNGULO DE ACERO INOXIDABLE 2" X 2" X 1/4" CON TORNILLOS DE CABEZA HEXAGONAL DE 2" X 1/4", COLOCADO EN TAQUETE EXPANSIVO METÁLICO, AMBOS EN ACERO INOXIDABLE, FABRICADO CONFORME A DETALLES Y ESPECIFICACIONES DE PROYECTO, INCLUYE:  4 LÁMINAS DE ACERO INOXIDABLES CAL. 18 CON MEDIDAS DE 0.50 X 0.85 M, HERRAMIENTA, PRIMARIO ANTICORROSIVO,  ACARREOS, MATERIALES, SOLDADURAS, LIMPIEZA Y RETIRO DE MATERIALES, EQUIPO Y MANO DE OBRA.</t>
  </si>
  <si>
    <t>SUMINISTRO, HABILITADO, FABRICACIÓN Y COLOCACIÓN DE CUBIERTA PARA BOMBAS DE SUPERFICIE "HE-34", RELLENO A BASE DE LOUVER TIPO "Z" COLOR S.M.A. ACABADO SATINADO, FABRICADO CONFORME A DETALLES Y ESPECIFICACIONES DE PROYECTO, INCLUYE: HERRAMIENTA, PRIMARIO ANTICORROSIVO,  ACARREOS, MATERIALES, SOLDADURAS, LIMPIEZA Y RETIRO DE MATERIALES, EQUIPO Y MANO DE OBRA.</t>
  </si>
  <si>
    <t xml:space="preserve">SUMINISTRO Y COLOCACIÓN DE PROYECCIÓN DE LÁMINA MULTIPERFORADA ESPESOR DE 2MM, DIÁMETRO DE 1", DISTANCIA ENTRE CENTROS 36 MM, CON ORDEN ALTERNO. INCLUYE: ESMALTE ANTICORROSIVO A DOS MANOS COLOR S.M.A., ACARREO, MATERIALES, MANO DE OBRA CALIFICADA,  LIMPIEZA Y RETIRO DE MATERIALES Y BASURA FUERA DEL ÁREA HASTA LUGAR DE ACOPIO   </t>
  </si>
  <si>
    <t xml:space="preserve">SUMINISTRO Y COLOCACIÓN DE LÁMINA DE ACERO CAL. 11 CON PENDIENTE DEL 2%. INCLUYE: ESMALTE ANTICORROSIVO A DOS MANOS COLOR S.M.A., ACARREO, MATERIALES, MANO DE OBRA CALIFICADA,  LIMPIEZA Y RETIRO DE MATERIALES Y BASURA FUERA DEL ÁREA HASTA LUGAR DE ACOPIO   </t>
  </si>
  <si>
    <t>SUMINISTRO, HABILITADO, FABRICACIÓN Y COLOCACIÓN DE PLACA PARA AHOGAR EN CONCRETO, ELABORADA A BASE DE PLACA DE ACERO A36 DE 10 CM X 10 CM Y 1/4" DE ESPESOR, CON PATA DE GALLO A BASE ÁNGULO DE 1" X 1/8" X 8 CM Y 25 CM DE DESARROLLO, INCLUYE: HERRAMIENTA, PRIMARIO ANTICORROSIVO, ACARREOS, MATERIALES, SOLDADURAS, LIMPIEZA Y RETIRO DE MATERIALES, EQUIPO Y MANO DE OBRA.</t>
  </si>
  <si>
    <t>SUMINISTRO Y COLOCACIÓN DE CERRADURA DE MORDAZA, MODELO 625 DC O SIMILAR, INCLUYE: HERRAMIENTA, ACARREOS, FIJACIÓN, EQUIPO Y MANO DE OBRA.</t>
  </si>
  <si>
    <t>SUMINISTRO, HABILITADO, FABRICACIÓN Y COLOCACIÓN  DE REJILLA-TAPA DE CÁRCAMO Y ESTRUCTURA PARA POLIPASTO DE MANTENIMIENTO "HE-31", REJILLA TIPO IRVING ELABORADA CON ACERO INOXIDABLE A BASE DE MARCO DE ÁNGULO DE 1 1/2" X 3/16", CONTRAMARCO DE ÁNGULO DE 1 1/4"X 3/16", SOLERA DE 1"X1/4" Y SÓLIDO REDONDO DE 3/8", AHOGADA CON PATAS DE GALLO A BASE DE ÁNGULO DE 11/2"X11/2"X1/4" @50CM, MONTADA SOBRE VIGA IPR DE 6"X4"X17.9. FABRICADO CONFORME A DETALLES Y ESPECIFICACIONES DE PROYECTO, INCLUYE: HERRAMIENTA, PRIMARIO ANTICORROSIVO, ACARREOS, MATERIALES, SOLDADURAS, LIMPIEZA Y RETIRO DE MATERIALES, EQUIPO Y MANO DE OBRA.</t>
  </si>
  <si>
    <t xml:space="preserve">SUMINISTRO Y COLOCACIÓN DE POLIPASTO CAPACIDAD DE 0.75 TON, MODELO HB5010 O SIMILAR. ACABADO CROMADO RESISTENTE A LA CORROSIÓN. INCLUYE: ACARREO, MATERIALES, MANO DE OBRA CALIFICADA,  LIMPIEZA Y RETIRO DE MATERIALES Y BASURA FUERA DEL ÁREA HASTA LUGAR DE ACOPIO   </t>
  </si>
  <si>
    <t xml:space="preserve">SUMINISTRO Y COLOCACIÓN DE GANCHO PARA IZAJE DE 0.75 TON MODELO HB5156 O SIMILAR. INCLUYE: ACARREO, MATERIALES, MANO DE OBRA CALIFICADA,  LIMPIEZA Y RETIRO DE MATERIALES Y BASURA FUERA DEL ÁREA HASTA LUGAR DE ACOPIO   </t>
  </si>
  <si>
    <t xml:space="preserve">SUMINISTRO Y COLOCACIÓN DE CADENA DE ACERO INOXIDABLE AISI 316-DIN 766, DIÁMETRO 8 MM, CARGA MÍNIMA DE TRABAJO 0.75 TON. INCLUYE: ACARREO, MATERIALES, MANO DE OBRA CALIFICADA,  LIMPIEZA Y RETIRO DE MATERIALES Y BASURA FUERA DEL ÁREA HASTA LUGAR DE ACOPIO   </t>
  </si>
  <si>
    <t>SUMINISTRO, HABILITADO, FABRICACIÓN Y COLOCACIÓN DE REJILLA PARA PASO HOMBRE DE PTAR "HE-29", REJILLA TIPO IRVING ELABORADO EN ACERO INOXIDABLE A BASE DE MARCO DE ÁNGULO DE 1 /2" X 3/16", CONTRAMARCO DE ÁNGULO DE 1 1/4" X 3/16", SOLERA DE 1" X 1/4" Y SÓLIDO REDONDO DE 3/8", AHOGADA CON 4 PATAS DE GALLO. FABRICADO CONFORME A DETALLES Y ESPECIFICACIONES DE PROYECTO, INCLUYE: HERRAMIENTA, PRIMARIO ANTICORROSIVO, ACARREOS, MATERIALES, SOLDADURAS, LIMPIEZA Y RETIRO DE MATERIALES, EQUIPO Y MANO DE OBRA.</t>
  </si>
  <si>
    <t>SUMINISTRO, HABILITADO, FABRICACIÓN Y COLOCACIÓN DE ESCALERA PARA CISTERNA DE AGUA TRATADA "HE-27", HECHA CON PTR DE 2" X 2" CAL.12, ESCALONES @30 CM, SOLDADA A PLACA UBICADA EN MURO DE CONCRETO, FABRICADO CONFORME A DETALLES Y ESPECIFICACIONES DE PROYECTO, INCLUYE: HERRAMIENTA, PRIMARIO ANTICORROSIVO, ACARREOS, MATERIALES, SOLDADURAS, LIMPIEZA Y RETIRO DE MATERIALES, EQUIPO Y MANO DE OBRA.</t>
  </si>
  <si>
    <t>SUMINISTRO, HABILITADO, FABRICACIÓN Y COLOCACIÓN DE PLACA PARA AHOGAR EN CONCRETO, ELABORADA A BASE DE PLACA DE ACERO A36 DE 8 CM X 8 CM Y 1/4" DE ESPESOR, CON DOS VARILLAS SOLDADAS A PLACA DE 1/2" Y 25 CM DE DESARROLLO, INCLUYE: HERRAMIENTA, PRIMARIO ANTICORROSIVO, ACARREOS, MATERIALES, SOLDADURAS, LIMPIEZA Y RETIRO DE MATERIALES, EQUIPO Y MANO DE OBRA.</t>
  </si>
  <si>
    <t>SUMINISTRO, HABILITADO, FABRICACIÓN Y COLOCACIÓN DE VENTANA TIPO LOUVER "HE-21", CON MEDIDAS TOTALES DE 4.30 X 0.60 M, ELABORADA A BASE DE MARCO DE SOLERA DE 1/4" X 2" AHOGADOS EN MURO CON TAQUETES EXPANSIVOS DE 1/2" X 3" @60 CM. RELLENO DE PERFIL TIPO LOUVER "Z", CON SOLERAS DE REFUERZO DE 2" X 1/4", FABRICADO CONFORME A DETALLES Y ESPECIFICACIONES DE PROYECTO, INCLUYE: HERRAMIENTA, PRIMARIO ANTICORROSIVO, BARRENOS DE 9/16" EN SOLERAS, ACARREOS, MATERIALES, SOLDADURAS, LIMPIEZA Y RETIRO DE MATERIALES, EQUIPO Y MANO DE OBRA.</t>
  </si>
  <si>
    <t>SUMINISTRO, HABILITADO, FABRICACIÓN Y COLOCACIÓN DE PUERTA SANITARIO PTAR "HE-20", CON MEDIDAS TOTALES DE 0.85 x 2.40 M, ASÍ COMO RELLENO A BASE DE LOUVER TIPO "Z", ACABADO SATINADO, CON ANCLAJE DE MARCO DE SOLERA A MURO CON TORNILLOS, FABRICADO CONFORME A DETALLES Y ESPECIFICACIONES DE PROYECTO, INCLUYE: TAQUETES EXPANSIVOS DE 1/2" X 3" SEPARADOS @60 CM, HERRAMIENTA, PRIMARIO ANTICORROSIVO, BARRENOS DE 9/16" EN SOLERAS, ACARREOS, MATERIALES, SOLDADURAS, LIMPIEZA Y RETIRO DE MATERIALES, EQUIPO Y MANO DE OBRA.</t>
  </si>
  <si>
    <t>SUMINISTRO Y COLOCACIÓN DE CERRADURA DE SOBREPONER, MODELO HS-4100-AS 6 O SIMILAR, INCLUYE: HERRAMIENTA, ACARREOS, FIJACIÓN, EQUIPO Y MANO DE OBRA.</t>
  </si>
  <si>
    <t>SUMINISTRO, HABILITADO, FABRICACIÓN Y COLOCACIÓN DE PUERTA CUARTO DE MÁQUINAS PTAR "HE-19", CON MEDIDAS TOTALES DE 1.85 X 2.40 M, ASÍ COMO RELLENO A BASE DE LOUVER TIPO "Z", CON ANCLAJE DE MARCO DE SOLERA A MURO CON TORNILLOS Y TAQUETES EXPANSIVOS DE 1/2" X 3" SEPARADOS @60 CM, FABRICADO CONFORME A DETALLES Y ESPECIFICACIONES DE PROYECTO,  INCLUYE: HERRAMIENTA, PRIMARIO ANTICORROSIVO, BARRENOS DE 9/16" EN SOLERAS, ACARREOS, MATERIALES, SOLDADURAS, LIMPIEZA Y RETIRO DE MATERIALES, EQUIPO Y MANO DE OBRA.</t>
  </si>
  <si>
    <t>SUMINISTRO Y COLOCACIÓN DE MOLINETE PARA USO RUDO CAP. 100 KG, INCLUYE: HERRAMIENTA, ACARREOS, FIJACIÓN, EQUIPO Y MANO DE OBRA.</t>
  </si>
  <si>
    <t>SUMINISTRO Y COLOCACIÓN DE TEJUELO PARA USO RUDO CAP. 100 KG, COLOR GRIS ESMALTADO, MARCA JAKO O SIMILAR, INCLUYE: HERRAMIENTA, ACARREOS, FIJACIÓN, EQUIPO Y MANO DE OBRA.</t>
  </si>
  <si>
    <t>SUMINISTRO, HABILITADO, FABRICACIÓN Y COLOCACIÓN DE CANCEL PTAR "HE-18", PUERTA CORREDIZA DE 9.70 X 3.80 M, ELABORADA A BASE DE 2 POSTES VERTICALES DE PTR DE 4" X 4" CAL. 11 DE 4.80 M DE ALTURA (1 POSTE EN CADA ORILLA), PUENTE DE PTR DE 3", 1 VIGA IPR DE 4" X 4" 19.3 KG/M UBICADA EN LA PARTE INFERIOR Y EN TODO LO LARGO DEL CANCEL QUE FUNGE COMO RIEL, 1 FALDÓN DE PUERTA A BASE DE SOLERA DE 4" X 1/8" UBICADO EN LA PARTE INFERIOR Y EN TODO LO LARGO DEL CANCEL, MARCO A BASE DE POSTES VERTICALES DE 2 1/2" CAL. 11, SOLERAS LONGITUDINALES Y VERTICALES DE 2 1/2" Y REFUERZOS DE REDONDO LISO LONGITUDINAL DE 1/2" DE DIÁMETRO, FABRICADO CONFORME A DETALLES Y ESPECIFICACIONES DE PROYECTO, INCLUYE: HERRAMIENTA, PRIMARIO ANTICORROSIVO, BARRENOS DE 9/16" EN SOLERAS, ACARREOS, MATERIALES, SOLDADURAS, LIMPIEZA Y RETIRO DE MATERIALES, EQUIPO Y MANO DE OBRA.</t>
  </si>
  <si>
    <t>SUMINISTRO Y COLOCACIÓN DE CERRADURA CORREDIZA INDUSTRIAL DE ALUMINIO, MODELO LSKZ U2 LOCINOX O SIMILAR, INCLUYE: HERRAMIENTA, ACARREOS, FIJACIÓN, EQUIPO Y MANO DE OBRA.</t>
  </si>
  <si>
    <t>SUMINISTRO Y COLOCACIÓN DE RUEDA DE POLIURETANO FIJO PARA PORTÓN Y/O CANCEL CORREDIZO, MODELO KOALA, CAPACIDAD DE 270 KG, INCLUYE: HERRAMIENTA, ACARREOS, FIJACIÓN, EQUIPO Y MANO DE OBRA.</t>
  </si>
  <si>
    <t xml:space="preserve">SUMINISTRO Y COLOCACIÓN DE IDENTIFICACIÓN DE BANNER "INP" EN SENTIDO VERTICAL, ELABORADA A BASE DE SÓLIDO FENÓLICO EN 1 MM DE ESPESOR, COLOR AZUL COD. 9320-PA. TEXTURA PAPER FINISH, COLOCADO SOBRE PUERTA DE SOLIDO FENÓLICO, CON ADHESIVO DE CONTACTO BASE AGUA 3M 30NF, COLOCACIÓN DE VINIL AUTOADHERIBLE, EN COLOR BANCO, PARA IDENTIFICACIÓN NUMÉRICA Y LETRA DE MÓDULO, INCLUYE: MATERIALES, PEGAMENTO, DESPERDICIOS, HERRAMIENTA, EQUIPO Y MANO DE OBRA. </t>
  </si>
  <si>
    <t xml:space="preserve">SUMINISTRO Y COLOCACIÓN DE SEÑALIZACIÓN CÉDULA TIPO 3, ACRÍLICO DE CRISTAL DE 6 MM ROTULADO EN LA TRASCARA CON VINIL ADHERIBLE DE ALTA RESISTENCIA (COLOR S.M.A.), PICTOGRAMA FABRICADO EN ACRÍLICO NEGRO MATE DE 3 MM, BRAILLE DE ACRÍLICO DE CRISTAL DE 6 MM ROTULADO EN LA TRASCARA CON VINIL ADHERIBLE DE ALTA RESISTENCIA (COLOR S.M.A.), TEXTO FABRICADO EN ACRÍLICO NEGRO MATE 3 MM, BRAILLE CON SISTEMA RÁSTER CON ESFERAS DE ACRÍLICO, PLACA BASE DE ACRÍLICO DE CRISTAL, ACABADO TRANSPARENTE EN 6 MM DE ESPESOR, A MODO PIZARRÓN, TAN SOLO CON EL CIRCULO DE VINIL A COLOR, Y EL FRENTE LIBRE, ACOMODO A DEFINIRSE EN OBRA, INCLUYE: HERRAJES DE ACERO INOXIDABLE PARA SU COLOCACIÓN DE MURO, SUMINISTRO DE MATERIALES AL SITIO DE LA OBRA, ACARREOS, MANO DE OBRA, HERRAMIENTA, EQUIPO, PROTECCIÓN DE SEGURIDAD, LIMPIEZA DIARIA, RETIRO DE SOBRANTE FUERA DE LA OBRA HASTA EL LUGAR AUTORIZADO PARA SU DESECHO. </t>
  </si>
  <si>
    <t xml:space="preserve">SUMINISTRO Y COLOCACIÓN DE SEÑALIZACIÓN CÉDULA TIPO 2 - LARGA, ACRÍLICO DE CRISTAL DE 6 MM ROTULADO EN LA TRASCARA CON VINIL ADHERIBLE DE ALTA RESISTENCIA (COLOR S.M.A.), PICTOGRAMA FABRICADO EN ACRÍLICO NEGRO MATE DE 3 MM, BRAILLE DE ACRÍLICO DE CRISTAL DE 6 MM ROTULADO EN LA TRASCARA CON VINIL ADHERIBLE DE ALTA RESISTENCIA (COLOR S.M.A.), TEXTO FABRICADO EN ACRÍLICO NEGRO MATE 3 MM, BRAILLE CON SISTEMA RÁSTER CON ESFERAS DE ACRÍLICO, PORTA HOJA DOBLE ACRÍLICO DE 3 MM, INCLUYE: HERRAJES DE ACERO INOXIDABLE PARA SU COLOCACIÓN DE MURO, SUMINISTRO DE MATERIALES AL SITIO DE LA OBRA, ACARREOS, MANO DE OBRA, HERRAMIENTA, EQUIPO, PROTECCIÓN DE SEGURIDAD, LIMPIEZA DIARIA, RETIRO DE SOBRANTE FUERA DE LA OBRA HASTA EL LUGAR AUTORIZADO PARA SU DESECHO. </t>
  </si>
  <si>
    <t xml:space="preserve">SUMINISTRO Y COLOCACIÓN DE SEÑALIZACIÓN CÉDULA TIPO 2, ACRÍLICO DE CRISTAL DE 6 MM ROTULADO EN LA TRASCARA CON VINIL ADHERIBLE DE ALTA RESISTENCIA (COLOR S.M.A.), PICTOGRAMA FABRICADO EN ACRÍLICO NEGRO MATE DE 3 MM, BRAILLE DE ACRÍLICO DE CRISTAL DE 6 MM ROTULADO EN LA TRASCARA CON VINIL ADHERIBLE DE ALTA RESISTENCIA (COLOR S.M.A.), TEXTO FABRICADO EN ACRÍLICO NEGRO MATE 3 MM, BRAILLE CON SISTEMA RÁSTER CON ESFERAS DE ACRÍLICO, PORTA HOJA DOBLE ACRÍLICO DE 3 MM, INCLUYE: HERRAJES DE ACERO INOXIDABLE PARA SU COLOCACIÓN DE MURO, SUMINISTRO DE MATERIALES AL SITIO DE LA OBRA, ACARREOS, MANO DE OBRA, HERRAMIENTA, EQUIPO, PROTECCIÓN DE SEGURIDAD, LIMPIEZA DIARIA, RETIRO DE SOBRANTE FUERA DE LA OBRA HASTA EL LUGAR AUTORIZADO PARA SU DESECHO. </t>
  </si>
  <si>
    <t>SUMINISTRO Y COLOCACIÓN  DE REGLAMENTO DEL ÁREA DE JUEGOS, HEXÁGONOS TIPO A, MARCO DE SOLERA DE ACERO 3" X 1/2", MEDIDAS DE 31 CM DE ANCHO Y 28 CM DE ALTO, APLICACIÓN DE PRIMARIO ANTICORROSIVO Y ESMALTE A DOS MANOS, ACABADO SATINADO (COLOR S.M.A.), LÁMINA DE ACERO INOXIDABLE CAL. 20, MEDIDAS 29 CM DE ANCHO Y 26 CM DE ALTO, LÁMINA DE ACERO INOXIDABLE CAL. 23, MEDIDAS DE 29 DE ANCHO Y 26 CM DE ALTO , TEXTO INFORMATIVO REALIZADO CON CORTE LASER, RELLENO CON PINTURA EPOXICA (COLOR S.M.A), TIPOGRAFÍA GRABADO LÁSER SUPERFICIAL (0.5 MM), ROTULACIÓN A BASE DE ESMALTE, TEXTO INFORMATIVO BRAILLE REALIZADO A BASE DE BARRENADO DE 1/16", APLICACIÓN DE ADHESIVO PARA ACERO INOXIDABLE, POSTERIOR INSERCIÓN DE ESFERA DE ACERO INOXIDABLE DEL MISMO DIÁMETRO A PRESIÓN, LÁMINA DE ACERO INOXIDABLE CAL. 14, TIPOGRAFÍA CON GRABADO LÁSER SUPERFICIAL (0.5 MM), ROTULACIÓN REALIZADO CON ESMALTE COLOR S.M.A, REDONDO SÓLIDO DE ACERO INOXIDABLE 3/6", ARANDELA DE BUJE EN ACERO INOXIDABLE DE 10 MM INTERIOR, SOLDADO A SOLERA METÁLICA, INCLUYE: SUMINISTRO DE MATERIALES AL SITIO DE OBRA, ACARREOS, MANO DE OBRA, HERRAMIENTA, EQUIPO, PROTECCIÓN DE SEGURIDAD, LIMPIEZA DIARIA, RETIRO DE SOBRANTE FUERA DE LA OBRA HASTA EL LUGAR AUTORIZADO PARA SU DESECHO.</t>
  </si>
  <si>
    <t xml:space="preserve">SUMINISTRO Y COLOCACIÓN DE SEÑALIZACIÓN CÉDULA TIPO 5, PLACAS DE LÁMINA GALVANIZADA DE 6 MM DE CALIBRE 18, APICACIÓN DE PINTURA ELECTROSTATICA COLOR BLANCO Y ESMALTE COLOR SEGUN DISEÑO PARA SIMBOLOGÍA, INCLUYE DOBLEZ TIPO "U" PERIMEETRAL, APLICACIÓN DE ELEMENTOS BRAILLE DE ACRÍLICO DE CRISTAL DE 3 MM SOBRE PLACA DE LÁMINA GALVANIZADA, MONTADO EN POSTE PTR GALVANIZADO, MEDIDAS DE 2" X 2" CALIBRE 14 Y 1.70 M DE ALTURA, SOLDADO A PLACA DE DADO DE CONCRETO, INCLUYE: GRAPAS DE SOLERA DE 1" X 3/16" CON UN DESARROLLO DE 12 CM SOLDADAS A PTR, APLICACIÓN DE PRIMARIO Y SMALTE S.M.A. CON ORIFICIO PARA TORNILLO DE SUJECIÓN, TORNILLOS DE SUJECIÓN TIPO TORX DE M6 X 65 MM CON TUERCA Y RONDANA DE PRESION EN ACERO INOXIDABLE, (APLICAR SOLDADURA ENTRE TURCA Y TORNILLO), SUMINISTRO DE MATERIALES AL SITIO DE LA OBRA, ACARREOS, MANO DE OBRA, HERRAMIENTA, EQUIPO, PROTECCIÓN DE SEGURIDAD, LIMPIEZA DIARIA, RETIRO DE SOBRANTE FUERA DE LA OBRA HASTA EL LUGAR AUTORIZADO PARA SU DESECHO. </t>
  </si>
  <si>
    <t>SUMINISTRO, HABILITADO Y MONTAJE DE PLACA DE ACERO DE 15 X 80 CM Y 3/8" DE ESPESOR, AHOGADA EN CONCRETO, SOLDADA A VARILLAS DE ARMADO, APLICACIÓN DE PRIMARIO Y ESMALTE COLOR S.M.A, INCLUYE: HERRAMIENTA, TRAZO, MATERIALES, CORTES, SOLDADURA, FIJACIÓN, EQUIPO Y MANO DE OBRA.</t>
  </si>
  <si>
    <t>SUMINISTRO, HABILITADO Y MONTAJE DE PLACA DE ACERO A-36 DE 10 X 10 CM Y 3/16" DE ESPESOR, INCLUYE: HERRAMIENTA, 4 PERFORACIONES PARA COLOCAR ANCLAS DE 1/4", TRAZO, MATERIALES, CORTES, SOLDADURA, FIJACIÓN, EQUIPO Y MANO DE OBRA.</t>
  </si>
  <si>
    <t>SUMINISTRO, HABILITADO Y MONTAJE DE ANCLA DE ACERO A-36 A BASE DE REDONDO LISO DE 1/4" DE DIÁMETRO CON UN DESARROLLO DE 0.35 M CON ROSCA EN AMBOS EXTREMOS, 15 CM EN LA PARTE SUPERIOR Y 10 CM EN LA PARTE INFERIOR, INCLUYE: HERRAMIENTA, TUERCAS HEXAGONALES DE 1/4" ESTRUCTURALES PESADA GRADO 5 CON RONDANA PLANA, CORTES, EQUIPO Y MANO DE OBRA.</t>
  </si>
  <si>
    <t>CIMBRA DE MADERA PARA MURO DE CONCRETO, ACABADO APARENTE, INCLUYE: SUMINISTRO DE MATERIALES, ACARREOS, CORTES, HABILITADO, CIMBRADO, CHAFLÁN, DESCIMBRADO, MANO DE OBRA, LIMPIEZA, EQUIPO Y HERRAMIENTA.</t>
  </si>
  <si>
    <t>CIMBRA DE MADERA PARA MURO DE CONCRETO, ACABADO COMUN, INCLUYE: SUMINISTRO DE MATERIALES, ACARREOS, CORTES, HABILITADO, CIMBRADO, CHAFLÁN, DESCIMBRADO, MANO DE OBRA, LIMPIEZA, EQUIPO Y HERRAMIENTA.</t>
  </si>
  <si>
    <t xml:space="preserve">SUMINISTRO Y COLOCACIÓN DE REJILLA DE PISO EN ACERO INOXIDABLE, MOD. SCHPR-120. INCLUYE: HERRAMIENTA, SUMINISTRO DE MATERIALES MENORES Y DE CONSUMO, PRUEBAS, ACARREO DE MATERIALES AL SITIO DE SU COLOCACIÓN Y MANO DE OBRA. </t>
  </si>
  <si>
    <t xml:space="preserve">EQUIPAMIENTO EN COCINA </t>
  </si>
  <si>
    <t>SUMINISTRO Y COLOCACIÓN DE DETEXTINTOR DE DESCARGA AUTOMATICA, MODELO MXHSF-002, INCLUYE: HERRAMIENTA, ACARREOS, FIJACIÓN EN PLAFÓN Y/O MURO, EQUIPO Y MANO DE OBRA.</t>
  </si>
  <si>
    <t>SUMINISTRO Y COLOCACIÓN DE SIRENA ESTROBO CON BOCINA MOD. P2RL, INCLUYE: HERRAMIENTA, ACARREOS, FIJACIÓN EN MURO, EQUIPO Y MANO DE OBRA.</t>
  </si>
  <si>
    <t>SUMINISTRO Y COLOCACIÓN DE ESTACIÓN MANUAL DE SISTEMA DE DETECCIÓN DE TEMPERATURA, MODELO BG-12LX, INCLUYE: HERRAMIENTA, ACARREOS, FIJACIÓN EN MURO, EQUIPO Y MANO DE OBRA.</t>
  </si>
  <si>
    <t>SUMINISTRO Y COLOCACIÓN DE GABINETE PARA EXTINTOR, MODELO 30 M, INCLUYE: HACHA CORTA CON PICO, GUANTES PARA BOMBEROS, HERRAMIENTA, ACARREOS, FIJACIÓN EN MURO, EQUIPO Y MANO DE OBRA.</t>
  </si>
  <si>
    <t>SUMINISTRO Y COLOCACIÓN DE EXTINTOR DE ACETATO DE POTASIO, INCLUYE: EXTINTOR DE 6 KG DE ACETATO DE POTASIO PARA COMBATIR FUEGOS TIPO K PRODUCIDOS POR GRANDES CANTIDADES DE LUBRICANTES O ACEITES, FIJACIÓN EN MURO, EQUIPO Y MANO DE OBRA.</t>
  </si>
  <si>
    <r>
      <t>SUMINISTRO Y COLOCACIÓN DE EXTINTOR PORTÁTIL DE BIÓXIDO DE CARBONO (CO2), INCLUYE: EXTINTOR DE 6 KG DE CO2</t>
    </r>
    <r>
      <rPr>
        <sz val="8"/>
        <color rgb="FFFF0000"/>
        <rFont val="Isidora Bold"/>
      </rPr>
      <t xml:space="preserve"> </t>
    </r>
    <r>
      <rPr>
        <sz val="8"/>
        <rFont val="Isidora Bold"/>
      </rPr>
      <t>PARA COMBATIR FUEGOS TIPO B Y C PRODUCIDOS POR EQUIPOS ELÉCTRICOS, FIJACIÓN EN MURO, EQUIPO Y MANO DE OBRA.</t>
    </r>
  </si>
  <si>
    <t>SUMINISTRO Y COLOCACIÓN DE SEÑALIZACIÓN DE ALARMA, PLACA DE LAMINA DE ACERO, MEDIDAS 25 X 28 CM Y 5 MM DE ESPESOR, APLICACION DE PINTURA ELECTROSTATICA PARA COLOR DE FONDO ROJO, C. COLOR CONTRASTE BLANCO VINIL CON ADHESIVO EN TEXTO DE "EXTINTOR" Y SÍMBOLO DE EXTINTOR CON FLECHA DIRECCIONAL EN SENTIDO REQUERIDO ABAJO, EN SERIGRAFÍA, APLICADA SOBRE MURO, POR MEDIO DE TORNILLOS DE 1/4" X 2 CON CABEZA REDONDA, VER ALTURA EN DETALLE DE ALZADO. INCLUYE: SUMINISTRO DE MATERIALES AL SITIO DE LA OBRA, ACARREOS, MANO DE OBRA, MATERIALES, HERRAMIENTA, EQUIPO, PROTECCIÓN DE SEGURIDAD, LIMPIEZA DIARIA, RETIRO DE SOBRANTE FUERA DE LA OBRA HASTA EL LUGAR AUTORIZADO PARA SU DESECHO.</t>
  </si>
  <si>
    <t>SUMINISTRO Y COLOCACIÓN DE SEÑALIZACIÓN DE EXTINTOR, PLACA DE LAMINA DE ACERO, MEDIDAS 20 X 27 CM Y 5 MM DE ESPESOR, APLICACION DE PINTURA ELECTROSTATICA PARA COLOR DE FONDO ROJO, C. COLOR CONTRASTE BLANCO VINIL CON ADHESIVO EN TEXTO DE "EXTINTOR" Y SÍMBOLO DE EXTINTOR CON FLECHA DIRECCIONAL EN SENTIDO REQUERIDO ABAJO, EN SERIGRAFÍA, APLICADA SOBRE MURO, POR MEDIO DE TORNILLOS DE 1/4" X 2 CON CABEZA REDONDA, VER ALTURA EN DETALLE DE ALZADO. INCLUYE: SUMINISTRO DE MATERIALES AL SITIO DE LA OBRA, ACARREOS, MANO DE OBRA, MATERIALES, HERRAMIENTA, EQUIPO, PROTECCIÓN DE SEGURIDAD, LIMPIEZA DIARIA, RETIRO DE SOBRANTE FUERA DE LA OBRA HASTA EL LUGAR AUTORIZADO PARA SU DESECHO.</t>
  </si>
  <si>
    <t>SUMINISTRO Y COLOCACIÓN DE SEÑALIZACIÓN PRIMEROS AUXILIOS, PLACA DE LAMINA DE ACERO GALVANIZADO CON DOBLES TIPO "U" EN TODO EL PERIMETRO CON IMPRESIÓN EN SERIGRAFÍA, MEDIDAS 20 X 27 CM Y 5 MM DE ESPESOR, COLOR DE SEGURIDAD VERDE ELECTROSTÁTICA, BASE DE VINIL CON ADHESIVO COLOR BLANCO EN TEXTO DE "PRIMEROS AUXILIOS" Y SÍMBOLO, EN SERIGRAFÍA, APLICADA SOBRE MURO, POR MEDIO DE TORNILLOS DE 1/4" X 2 CON CABEZA REDONDA, VER ALTURA EN DETALLE DE MONTAJE. INCLUYE: SUMINISTRO DE MATERIALES AL SITIO DE LA OBRA, ACARREOS, MANO DE OBRA, MATERIALES, HERRAMIENTA, EQUIPO, PROTECCIÓN DE SEGURIDAD, LIMPIEZA DIARIA, RETIRO DE SOBRANTE FUERA DE LA OBRA HASTA EL LUGAR AUTORIZADO PARA SU DESECHO.</t>
  </si>
  <si>
    <t>SUMINISTRO Y COLOCACIÓN DE SEÑALIZACIÓN ZONA DE  SEGURIDAD, PLACA DE LAMINA DE ACERO GALVANIZADO CON DOBLES TIPO "U" EN TODO EL PERIMETRO CON IMPRESIÓN EN SERIGRAFÍA, MEDIDAS 20 X 27 CM Y 5 MM DE ESPESOR, COLOR DE SEGURIDAD VERDE ELECTROSTÁTICA, BASE DE VINIL CON ADHESIVO COLOR BLANCO EN TEXTO DE "ZONA SEGURA" Y SÍMBOLO, EN SERIGRAFÍA, APLICADA SOBRE MURO, POR MEDIO DE TORNILLOS DE 1/4" X 2 CON CABEZA REDONDA, VER ALTURA EN DETALLE DE MONTAJE. INCLUYE: SUMINISTRO DE MATERIALES AL SITIO DE LA OBRA, ACARREOS, MANO DE OBRA, MATERIALES, HERRAMIENTA, EQUIPO, PROTECCIÓN DE SEGURIDAD, LIMPIEZA DIARIA, RETIRO DE SOBRANTE FUERA DE LA OBRA HASTA EL LUGAR AUTORIZADO PARA SU DESECHO.</t>
  </si>
  <si>
    <t>SUMINISTRO Y COLOCACIÓN DE SEÑALIZACIÓN SALIDA DE EMERGENCIA, PLACA DE LAMINA DE ACERO GALVANIZADO CON DOBLES TIPO "U" EN TODO EL PERIMETRO  CON IMPRESIÓN EN SERIGRAFÍA, MEDIDAS 20 X 27 CM Y 5 MM DE ESPESOR, COLOR DE SEGURIDAD VERDE ELECTROSTÁTICA, BASE DE VINIL CON ADHESIVO COLOR BLANCO EN TEXTO DE "SALIDA DE EMERGENCIA" Y SALIDA INDICADA CON LA FLECHA SÍMBOLO: SILUETA HUMANA AVANZANDO HACIA, EN SERIGRAFÍA, APLICADA SOBRE MURO POR MEDIO DE TORNILLOS DE 1/4" X 2 CON CABEZA REDONDA, VER ALTURA EN DETALLE DE MONTAJE. INCLUYE: SUMINISTRO DE MATERIALES AL SITIO DE LA OBRA, ACARREOS, MANO DE OBRA, MATERIALES, HERRAMIENTA, EQUIPO, PROTECCIÓN DE SEGURIDAD, LIMPIEZA DIARIA, RETIRO DE SOBRANTE FUERA DE LA OBRA HASTA EL LUGAR AUTORIZADO PARA SU DESECHO.</t>
  </si>
  <si>
    <t xml:space="preserve">SUMINISTRO Y COLOCACIÓN DE SEÑALIZACIÓN RUTA DE EVACUACIÓN FLECHA IZQUIERDA O DERECHA, PLACA DE LÁMINA DE ACERO GALVANIZADA CON DOBLES TIPO "U" EN TODO EL PERÍMETRO CON IMPRESIÓN EN SERIGRAFÍA, MEDIDAS 20 X 27 CM Y 5 MM DE ESPESOR, COLOR DE SEGURIDAD VERDE ELECTROSTÁTICA, BASE DE VINIL CON ADHESIVO COLOR BLANCO EN TEXTO "RUTA DE EVACUACIÓN" Y EN LA FLECHA, APLICADA SOBRE MURO, POR MEDIO DE TORNILLOS DE 1/4" X 2 CON CABEZA REDONDA, VER ALTURA EN DETALLE DE MONTAJE. INCLUYE: SUMINISTRO DE MATERIALES AL SITIO DE LA OBRA, ACARREOS, MANO DE OBRA, MATERIALES, HERRAMIENTA, EQUIPO, PROTECCIÓN DE SEGURIDAD, LIMPIEZA DIARIA, RETIRO DE SOBRANTE FUERA DE LA OBRA HASTA EL LUGAR AUTORIZADO PARA SU DESECHO. </t>
  </si>
  <si>
    <t>INSTALACION CONTRA INCENDIOS</t>
  </si>
  <si>
    <t>SUMINISTRO Y COLOCACIÓN DE SEÑALIZACIÓN DE RIESGO ELÉCTRICO, PLACA DE P.V.C. ESPUMADO TROVICEL O SIMILAR CON IMPRESIÓN EN SERIGRAFÍA, MEDIDAS 22 X 22 CM Y 5 MM DE ESPESOR, COLOR DE SEGURIDAD AMARILLO. COLOR CONTRASTE NEGRO FOTOLUMINISCENTE EN SÍMBOLO DE RAYO, EN SERIGRAFÍA, APLICADA SOBRE MURO, INCLUYE: SUMINISTRO DE MATERIALES AL SITIO DE LA OBRA, ACARREOS, MANO DE OBRA, MATERIALES, HERRAMIENTA, EQUIPO, PROTECCIÓN DE SEGURIDAD, LIMPIEZA DIARIA, RETIRO DE SOBRANTE FUERA DE LA OBRA HASTA EL LUGAR AUTORIZADO PARA SU DESECHO.</t>
  </si>
  <si>
    <t>CONTRA INCENDIOS</t>
  </si>
  <si>
    <t>C2</t>
  </si>
  <si>
    <t>CISTERNA PLUVIAL</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</si>
  <si>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</si>
  <si>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LOSA DE FONDO</t>
  </si>
  <si>
    <t>SUMINISTRO Y COLOCACIÓN DE CONCRETO PREMEZCLADO F´C= 250 KG/CM2, REV. 14 CM, T.M.A. 19 MM, A 14 DÍAS, ADICIONANDO IMPERMEABILIZANTE INTEGRAL AL 4% FESTEGRAL O SIMILAR (2 KG POR CADA SACO DE CEMENTO DE 50 KG), INCLUYE: MATERIALES, COLADO, VIBRADO, DESCIMBRA, CURADO,  MANO DE OBRA, PRUEBAS DE LABORATORIO, EQUIPO Y HERRAMIENTA.</t>
  </si>
  <si>
    <t>SUMINISTRO Y COLOCACIÓN DE CONCRETO PREMEZCLADO F´C= 250 KG/CM2, R.N., REV. 14 CM, T.M.A. 19 MM, ADICIONANDO IMPERMEABILIZANTE INTEGRAL AL 4% FESTEGRAL O SIMILAR (2 KG POR CADA SACO DE CEMENTO DE 50 KG), INCLUYE: MATERIALES, COLADO, VIBRADO, DESCIMBRA, CURADO,  MANO DE OBRA, PRUEBAS DE LABORATORIO, EQUIPO Y HERRAMIENTA.</t>
  </si>
  <si>
    <t>SUMINISTRO Y COLOCACIÓN DE CONCRETO PREMEZCLADO BOMBEABLE F´C= 250 KG/CM2, REV. 16 CM, T.M.A. 19 MM, A 14 DÍAS, ADICIONANDO IMPERMEABILIZANTE INTEGRAL AL 4% FESTEGRAL O SIMILAR (2 KG POR CADA SACO DE CEMENTO DE 50 KG), INCLUYE: MATERIALES, BOMBA, COLADO, VIBRADO, DESCIMBRA, CURADO,  MANO DE OBRA, PRUEBAS DE LABORATORIO, EQUIPO Y HERRAMIENTA.</t>
  </si>
  <si>
    <t>SUMINISTRO Y COLOCACIÓN DE CONCRETO PREMEZCLADO BOMBEABLE F´C= 250 KG/CM2, R.N., REV. 16 CM, T.M.A. 19 MM, ADICIONANDO IMPERMEABILIZANTE INTEGRAL AL 4% FESTEGRAL O SIMILAR (2 KG POR CADA SACO DE CEMENTO DE 50 KG), INCLUYE: MATERIALES, COLADO, BOMBA, VIBRADO, DESCIMBRA, CURADO,  MANO DE OBRA, PRUEBAS DE LABORATORIO, EQUIPO Y HERRAMIENTA.</t>
  </si>
  <si>
    <t>CIMBRA DE MADERA, ACABADO COMÚN, EN MUROS, INCLUYE: HERRAMIENTA, SUMINISTRO DE MATERIALES, ACARREOS, ELEVACIONES A CUALQUIER NIVEL, HABILITADO, CORTES, DESPERDICIOS, CHAFLANES, PLOMEOS, NIVELACIONES, ANDAMIOS, CIMBRA, DESCIMBRA, LIMPIEZA, EQUIPO Y MANO DE OBRA.</t>
  </si>
  <si>
    <t>LOSA TAPA</t>
  </si>
  <si>
    <t>CIMBRA DE MADERA, ACABADO COMÚN, EN LOSAS, INCLUYE: HERRAMIENTA, SUMINISTRO DE MATERIALES, ACARREOS, ELEVACIONES A CUALQUIER NIVEL, HABILITADO, CORTES, DESPERDICIOS, CHAFLANES, PUNTALES, ANDAMIOS, CIMBRA, DESCIMBRA, LIMPIEZA, EQUIPO Y MANO DE OBRA.</t>
  </si>
  <si>
    <t xml:space="preserve">SUMINISTRO Y COLOCACIÓN DE BANDA OJILLADA DE 8"  INCLUYE: ALAMBRE, MATERIALES, ACARREOS, CORTES, HABILITADOS,  MANO DE OBRA, PROTECCIÓN DE SEGURIDAD, EQUIPO, HERRAMIENTA Y LIMPIEZA DIARIA, RETIRO DE SOBRANTE FUERA DE LA OBRA HASTA EL LUGAR AUTORIZADO PARA SU DESECHO,  </t>
  </si>
  <si>
    <t>MUROS</t>
  </si>
  <si>
    <t>CIMBRA ACABADO COMÚN EN PERALTES DE LOSA A BASE DE MADERA DE PINO DE 3A, DE 25 CM DE PERALTE, INCLUYE: HERRAMIENTA, MATERIALES, ACARREOS, CORTES, DESPERDICIOS, HABILITADO, CIMBRADO, CHAFLANES, DESCIMBRA, EQUIPO Y MANO DE OBRA.</t>
  </si>
  <si>
    <t>CISTERNA AP</t>
  </si>
  <si>
    <t>LIMPIEZA GRUESA DE OBRA, INCLUYE: ACARREO A BANCO DE OBRA, MANO DE OBRA, EQUIPO Y HERRAMIENTA.</t>
  </si>
  <si>
    <t>LIMPIEZA</t>
  </si>
  <si>
    <t>B9</t>
  </si>
  <si>
    <t>TRAMITES ANTE C.F.E. PARA LA INTERCONEXIÓN, CONTRATACIÓN Y CAMBIO DE MEDIDOR A BIDIRECCIONAL. INCLUYE: GASTO DE LA UVIE, UIIE, MEMORIA DE CALCULO QUE INCLUYA LOS DE TIERRA, CORTO, CIRCUITO, CORRIENTE DE FALLA A TIERRA, MALLA A, TIERRA, CAÍDA DE TENSIÓN DE ALIMENTADORES, Y CIRCUITOS DERIVADOS, ASÍ COMO DIAGRAMA UNIFILAR GENERAL DE LA INSTALACIÓN DC Y AC.</t>
  </si>
  <si>
    <t>SUMINISTRO Y COLOCACIÓN DE INTERRUPTOR TERMOMAGNÉTICO DERIVADO DE 3X70A QO, INCLUYE: HERRAMIENTAS, ACARREO DE MATERIALES AL SITIO DE SU COLOCACIÓN, PRUEBAS, AJUSTES Y MANO DE OBRA.</t>
  </si>
  <si>
    <t xml:space="preserve">SUMINISTRO E INSTALACIÓN DE INTERRUPTOR TERMOMAGNÉTICO DE 700 AMP 600V SIEMENS O SIMILAR EN GABINETE TIPO HIMMEL DE 1.00 X 0.80 X 0.30 M. INCLUYE: MATERIAL, MANO DE OBRA, HERRAMIENTA Y EQUIPO. </t>
  </si>
  <si>
    <t xml:space="preserve">SUMINISTRO E INSTALACIÓN DE INTERCONEXIÓN ENTRE INTERRUPTOR E INVERSOR A BASE DE 6.00 M DE TUBO CONDUIT GALVANIZADO P.D. DE 1- 1/2"Ø, INCLUYE: 3 CONDULET, 2 CONECTORES RECTOS, ABRAZADERAS,HERRAJES, FIJACIÓN A SOPORTERIA, MATERIALES, MANO DE OBRA, HERRAMIENTA, EQUIPO </t>
  </si>
  <si>
    <t>SUMINISTRO E INSTALACIÓN DE TRANSICIÓN DE CABLE DE COBRE CALIBRE NO. 6 THW-LS/THHW-LS 600 V, INCLUYE: EL SUMINISTRO, COLOCACIÓN Y CONEXIÓN; CINTA AISLANTE Y CONECTOR, U.O.T. INCLUYE: MATERIALES HERRAMIENTAS Y MANO DE OBRA</t>
  </si>
  <si>
    <t>SUMINISTRO E INSTALACIÓN DE TRANSICIÓN DE TUBERÍA PVC PESADO DE 2" A 2" GALV. P.D. DE 2" INCLUYE: MATERIALES, HERRAMIENTAS Y MANO DE OBRA</t>
  </si>
  <si>
    <t>SUMINISTRO E INSTALACIÓN DE GABINETE DE CONEXIONES DE 1 MTX30X25 INCLUYE: MATERIALES, HERRAMIENTAS Y MANO DE OBRA</t>
  </si>
  <si>
    <t>SUMINISTRO E INSTALACIÓN DE INTERRUPTOR CON GABINETE DE 150 AMPS 3F 4H 600V. INCLUYE: MATERIALES, MANO DE OBRA, HERRAMIENTA, Y EQUIPO.</t>
  </si>
  <si>
    <t>SUMINISTRO E INSTALACIÓN DE CABLEADO DESNUDO CALIBRE 10 AWG, INCLUYE: MATERIAL, HERRAMIENTA, EQUIPO Y MANO DE OBRA.</t>
  </si>
  <si>
    <t>SUMINISTRO E INSTALACIÓN DE CABLEADO PHOTO VOLTAICO ROJO 12 AWG, INCLUYE: MATERIAL, HERRAMIENTA, EQUIPO Y MANO DE OBRA.</t>
  </si>
  <si>
    <t>SUMINISTRO E INSTALACIÓN DE CABLEADO PHOTO VOLTAICO NEGRO 12 AWG, INCLUYE: MATERIAL, HERRAMIENTA, EQUIPO Y MANO DE OBRA.</t>
  </si>
  <si>
    <t>SUMINISTRO Y CONEXIÓN CONECTOR MC4 PV-KBT4/611-UR FEMALE SOLARLINE CONNECTOR, INCLUYE: MATERIAL, HERRAMIENTA, EQUIPO Y MANO DE OBRA.</t>
  </si>
  <si>
    <t>SUMINISTRO Y CONEXIÓN CONECTOR MC4 PV-KBT4/611-UR MALE SOLARLINE O SIMILAR, INCLUYE: MATERIAL, HERRAMIENTA, EQUIPO Y MANO DE OBRA.</t>
  </si>
  <si>
    <t>SUMINISTRO Y COLOCACIÓN DE CHAROLA TIPO MALLA 54/100 MM, INCLUYE: MATERIAL, HERRAMIENTA, EQUIPO Y MANO DE OBRA.</t>
  </si>
  <si>
    <t>SUMINISTRO E INSTALACIÓN DEL INVERSOR CENTRAL MODELO S5-GC23K-LV O SIMILAR, CAPACIDAD DE 23 KW, CORRIENTE NOMINAL DE SALIDA DE RED 60.4 A, INCLUYE: PRUEBAS, FIJACIÓN A ESTRUCTURA, MATERIALES, MANO DE OBRA, HERRAMIENTA Y EQUIPO.</t>
  </si>
  <si>
    <t>SUMINISTRO E INSTALACIÓN DE MODULO FOTOVOLTAICO HIKU6 MONO PERC, MODELO CS6W-550 O SIMILAR, 41.7 V, 13.20A, EFICIENCIA MODULAR DE 21.5 %, 550 WATTS, MEDIDAS 2,278 X 1,134 X 30 MM, INCLUYE: FLETES, TRASLADOS, SOPORTES DE INCLINACIÓN Y ESTRUCTURA DE FIJACIÓN, ACARREOS, MANIOBRAS AL LUGAR INDICADO, RESGUARDO TEMPORAL, HERRAMIENTA, EQUIPO, MATERIALES Y MANO DE OBRA.</t>
  </si>
  <si>
    <t>PANELES SOLARES</t>
  </si>
  <si>
    <t>A19.5</t>
  </si>
  <si>
    <t>SUMINISTRO Y COLOCACIÓN DE LUMINARIA DE SUSPENDER SERIE BL FLAT 600 CLAVE L6411-1I0    12W 4000K 3125 LM OPAL, INCLUYE: HERRAMIENTA, ACARREOS, ELEMENTOS DE FIJACIÓN, CONEXIONES, AJUSTES, PRUEBAS, MATERIALES, EQUIPO Y MANO DE OBRA.</t>
  </si>
  <si>
    <t>SUMINISTRO Y COLOCACIÓN DE SENSOR DE MOVIMIENTO 360º, COLOCADO EN PLAFÓN, CON TECNOLOGÍA DE MICROONDAS, IP20, MODELO: M-MO-360 O SIMILAR, 110-220V~, 60/50 HZ, CARGA MÁXIMA 300 W, CALIBRACIÓN EN CAMPO, INCLUYE: HERRAMIENTA, ACARREOS, ELEMENTOS DE FIJACIÓN, CONEXIONES, AJUSTES, PRUEBAS, MATERIALES, EQUIPO Y MANO DE OBRA.</t>
  </si>
  <si>
    <t>SUMINISTRO Y COLOCACIÓN DE LUMINARIA LED DE SOBREPONER EN MURO PARA ILUMINACIÓN TIPO ARBOTANTE EN ÁREAS COMUNES MODELO CUBO-A15 L7112-1E0. CONSUMO DE 24 W, TEMPERATURA DE COLOR 300K O SIMILAR, A CUALQUIER ALTURA, INCLUYE: HERRAMIENTA, ACARREOS, ELEMENTOS DE FIJACIÓN, SOPORTERÍA, CONEXIONES, AJUSTES, PRUEBAS, MATERIALES, EQUIPO Y MANO DE OBRA.</t>
  </si>
  <si>
    <t>SUMINISTRO Y COLOCACIÓN DE LUMINARIA DE SUSPENDER GAMMA LED 1200 S SIST. DE EMER. 29 W DE EMERGENCIA B DIFUSOR TRASPARENTE, MODELO L5457-5I0, GR TR 4000K 4200 LM, A CUALQUIER ALTURA, INCLUYE: HERRAMIENTA, ACARREOS, ELEMENTOS DE FIJACIÓN, SOPORTERÍA, CONEXIONES, AJUSTES, PRUEBAS, MATERIALES, EQUIPO Y MANO DE OBRA.</t>
  </si>
  <si>
    <t>SUMINISTRO Y COLOCACIÓN DE LUMINARIA DE SUSPENDER GAMMA LED 1200 30 W B DIFUSOR TRANSPARENTE, MODELO L6852-510, ADP 40K GR TR 4000K 4200 LM, A CUALQUIER ALTURA, INCLUYE: HERRAMIENTA, ACARREOS, ELEMENTOS DE FIJACIÓN, SOPORTERÍA, CONEXIONES, AJUSTES, PRUEBAS, MATERIALES, EQUIPO Y MANO DE OBRA.</t>
  </si>
  <si>
    <t>LUMINARIAS</t>
  </si>
  <si>
    <t>A19.4</t>
  </si>
  <si>
    <t>SALIDA ELÉCTRICA PARA UNIDAD CONDENSADORA CON TUBERÍA Y CONEXIONES DE PVC CONDUIT PESADO DE 1 1/4" DE DIÁMETRO, CABLE DE COBRE AWG CON AISLAMIENTO TIPO THHW-LS 90°, 600V, PARA FASES Y NEUTRO, CALIBRE 6, CAJAS DE REGISTRO CUADRADAS, CHALUPAS, Y TAPAS DE PVC REFORZADO, INCLUYE: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</si>
  <si>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UNIDAD EVAPORADORA CON TUBERÍA Y CONEXIONES DE PVC CONDUIT PESADO DE 13, 19 Y 25 MM DE DIÁMETRO, CABLE DE COBRE AWG CON AISLAMIENTO TIPO THHW-LS 90°, 600V, PARA FASES Y NEUTRO, CALIBRE 10 Y 12, CAJAS DE REGISTRO CUADRADAS, CHALUPAS, Y TAPAS DE PVC REFORZADO, INCLUYE: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</si>
  <si>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VENTILADOR DE EXTRACCIÓN CON TUBERÍA Y CONEXIONES DE PVC CONDUIT PESADO DE 13, 19 Y 25 MM DE DIÁMETRO, CABLE DE COBRE AWG CON AISLAMIENTO TIPO THHW-LS 90°, 600V, PARA FASES Y NEUTRO, CALIBRE 10 Y 12, CAJAS DE REGISTRO CUADRADAS, CHALUPAS, Y TAPAS DE PVC REFORZADO, INCLUYE: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</si>
  <si>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APAGADOR DOBLE CON TUBERÍA Y CONEXIONES DE PVC CONDUIT PESADO DE 13, 19 Y 25 MM DE DIÁMETRO, CABLE DE COBRE AWG CON AISLAMIENTO TIPO THHW-LS 90°, 600V, PARA FASES Y NEUTRO, CALIBRE 10 Y 12, CAJAS DE REGISTRO CUADRADAS, CHALUPAS, Y TAPAS DE PVC REFORZADO, INCLUYE: APAGADOR DE 3 VÍAS 16AX, 127-277V~ MOD. E2003PTL, PLACA MOD. E5N3PTL CON CHASIS DE RESINA, COLOR BLANCO, BITICINO O SIMILAR,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</si>
  <si>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APAGADOR DOBLE CON TUBERÍA Y CONEXIONES DE PVC CONDUIT PESADO DE 13, 19 Y 25 MM DE DIÁMETRO, CABLE DE COBRE AWG CON AISLAMIENTO TIPO THHW-LS 90°, 600V, PARA FASES Y NEUTRO, CALIBRE 10 Y 12, CAJAS DE REGISTRO CUADRADAS, CHALUPAS, Y TAPAS DE PVC REFORZADO, INCLUYE: APAGADOR DOBLE TIPO INTERCAMBIABLE MOD. QZ5001 INTERRUPTOR SENCILLO 16AX, 127-277 V, PLACA DE 3 MÓDULOS PLACA CON CHASIS DE RESINA, QZ4803M3BN BITICINO O SIMILAR,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</si>
  <si>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CALENTADOR CON TUBERÍA Y CONEXIONES DE PVC CONDUIT PESADO DE 13, 19 Y 25 MM DE DIÁMETRO, CABLE DE COBRE AWG CON AISLAMIENTO TIPO THHW-LS 90°, 600V, PARA FASES Y NEUTRO, CALIBRE 10 Y 12, CAJAS DE REGISTRO CUADRADAS, CHALUPAS, Y TAPAS DE PVC REFORZADO, INCLUYE: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</si>
  <si>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EXTRACTOR DE CAMPANA CON TUBERÍA Y CONEXIONES DE PVC CONDUIT PESADO DE 13, 19 Y 25 MM DE DIÁMETRO, CABLE DE COBRE AWG CON AISLAMIENTO TIPO THHW-LS 90°, 600V, PARA FASES Y NEUTRO, CALIBRE 10 Y 12, CAJAS DE REGISTRO CUADRADAS, CHALUPAS, Y TAPAS DE PVC REFORZADO, INCLUYE: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</si>
  <si>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VENTILADOR CON TUBERÍA Y CONEXIONES DE PVC CONDUIT PESADO DE 13, 19 Y 25 MM DE DIÁMETRO, CABLE DE COBRE AWG CON AISLAMIENTO TIPO THHW-LS 90°, 600V, PARA FASES Y NEUTRO, CALIBRE 10 Y 12, CAJAS DE REGISTRO CUADRADAS, CHALUPAS, Y TAPAS DE PVC REFORZADO, INCLUYE: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</si>
  <si>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SECADOR DE MANOS CON TUBERÍA Y CONEXIONES DE PVC CONDUIT PESADO DE 13, 19 Y 25 MM DE DIÁMETRO, CABLE DE COBRE AWG CON AISLAMIENTO TIPO THHW-LS 90°, 600V, PARA FASES Y NEUTRO, CALIBRE 10 Y 12, CAJAS DE REGISTRO CUADRADAS, CHALUPAS, Y TAPAS DE PVC REFORZADO, INCLUYE: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</si>
  <si>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FLUXOMETRO CON TUBERÍA Y CONEXIONES DE PVC CONDUIT PESADO DE 13, 19 Y 25 MM DE DIÁMETRO, CABLE DE COBRE AWG CON AISLAMIENTO TIPO THHW-LS 90°, 600V, PARA FASES Y NEUTRO, CALIBRE 10 Y 12, CAJAS DE REGISTRO CUADRADAS, CHALUPAS, Y TAPAS DE PVC REFORZADO, INCLUYE: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</si>
  <si>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CONTACTO DÚPLEX CON TUBERÍA Y CONEXIONES DE PVC CONDUIT PESADO DE 13, 19 Y 25 MM DE DIÁMETRO, CABLE DE COBRE AWG CON AISLAMIENTO TIPO THHW-LS 90°, 600V, PARA FASES Y NEUTRO, CALIBRE 10 Y 12, CAJAS DE REGISTRO CUADRADAS, CHALUPAS, Y TAPAS DE PVC REFORZADO, INCLUYE: CONTACTO DÚPLEX 2P+T, CON PROTECCIÓN DE NIÑOS/TAMPER RESISTANT, 120V~ MOD.S70323004 O SIMILAR,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</si>
  <si>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TOMA CORRIENTE DÚPLEX CON TUBERÍA Y CONEXIONES DE PVC CONDUIT PESADO DE 13, 19 Y 25 MM DE DIÁMETRO, CABLE DE COBRE AWG CON AISLAMIENTO TIPO THHW-LS 90°, 600V, PARA FASES Y NEUTRO, CALIBRE 10 Y 12, CAJAS DE REGISTRO CUADRADAS, CHALUPAS, Y TAPAS DE PVC REFORZADO, INCLUYE: TOMA CORRIENTE DÚPLEX 120V~ MOD. CR20-GRY BTICINO O SIMILAR,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</si>
  <si>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TOMA CORRIENTE DÚPLEX CON TUBERÍA Y CONEXIONES DE PVC CONDUIT PESADO DE 13, 19 Y 25 MM DE DIÁMETRO, CABLE DE COBRE AWG CON AISLAMIENTO TIPO THHW-LS 90°, 600V, PARA FASES Y NEUTRO, CALIBRE 10 Y 12, CAJAS DE REGISTRO CUADRADAS, CHALUPAS, Y TAPAS DE PVC REFORZADO, INCLUYE: TOMA CORRIENTE DÚPLEX CON INTERRUPTOR DE CIRCUITO POR FALLA A TIERRA GFCI CON AUTOMONITOREO Y TAMPER RESISTANT CON PLACA COLOR BLANCO, 120 V~. 20 A MODELO: QZ4028GFC BTICINO O SIMILAR,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</si>
  <si>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PARA SENSOR DE MOVIMIENTO CON TUBERÍA Y CONEXIONES DE PVC CONDUIT PESADO DE 13, 19 Y 25 MM DE DIÁMETRO, CABLE DE COBRE AWG CON AISLAMIENTO TIPO THHW-LS 90°, 600V, PARA FASES Y NEUTRO, CALIBRE 10 Y 12, CAJAS DE REGISTRO CUADRADAS, CHALUPAS, Y TAPAS DE PVC REFORZADO, INCLUYE: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</si>
  <si>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 ELÉCTRICA DE CENTRO AISLADA, OCULTA EN MURO, LOSA Y/O PLAFÓN PARA LUMINARÍA CON TUBERÍA Y CONEXIONES DE PVC CONDUIT PESADO DE 13, 19 Y 25 MM DE DIÁMETRO, CABLE DE COBRE AWG CON AISLAMIENTO TIPO THHW-LS 90°, 600V, PARA FASES Y NEUTRO, CALIBRE 10 Y 12, CAJAS DE REGISTRO CUADRADAS, CHALUPAS, Y TAPAS DE PVC REFORZADO, INCLUYE: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</si>
  <si>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SALIDAS ELÉCTRICAS</t>
  </si>
  <si>
    <t>A19.3</t>
  </si>
  <si>
    <t>SUMINISTRO Y COLOCACIÓN DE INTERRUPTOR TERMOMAGNÉTICO DERIVADO DE 3X20A QO, INCLUYE: HERRAMIENTAS, ACARREO DE MATERIALES AL SITIO DE SU COLOCACIÓN, PRUEBAS, AJUSTES Y MANO DE OBRA.</t>
  </si>
  <si>
    <t>SUMINISTRO Y COLOCACIÓN DE INTERRUPTOR TERMOMAGNÉTICO DERIVADO DE 1X40A QO, INCLUYE: HERRAMIENTAS, ACARREO DE MATERIALES AL SITIO DE SU COLOCACIÓN, PRUEBAS, AJUSTES Y MANO DE OBRA.</t>
  </si>
  <si>
    <t>SUMINISTRO Y COLOCACIÓN DE INTERRUPTOR TERMOMAGNÉTICO DERIVADO DE 1X30A QO, INCLUYE: HERRAMIENTAS, ACARREO DE MATERIALES AL SITIO DE SU COLOCACIÓN, PRUEBAS, AJUSTES Y MANO DE OBRA.</t>
  </si>
  <si>
    <t>SUMINISTRO Y COLOCACIÓN DE INTERRUPTOR TERMOMAGNÉTICO DERIVADO DE 1X20A QO, INCLUYE: HERRAMIENTAS, ACARREO DE MATERIALES AL SITIO DE SU COLOCACIÓN, PRUEBAS, AJUSTES Y MANO DE OBRA.</t>
  </si>
  <si>
    <t>SUMINISTRO Y COLOCACIÓN DE INTERRUPTOR TERMOMAGNÉTICO DERIVADO DE 1X15A QO, INCLUYE: HERRAMIENTAS, ACARREO DE MATERIALES AL SITIO DE SU COLOCACIÓN, PRUEBAS, AJUSTES Y MANO DE OBRA.</t>
  </si>
  <si>
    <t>SUMINISTRO Y COLOCACIÓN DE INTERRUPTOR TERMOMAGNÉTICO DERIVADO DE 3X150 A, HDL36150 O SIMILAR, INCLUYE: HERRAMIENTAS, ACARREO DE MATERIALES AL SITIO DE SU COLOCACIÓN, PRUEBAS, AJUSTES Y MANO DE OBRA.</t>
  </si>
  <si>
    <t>SUMINISTRO Y COLOCACIÓN DE INTERRUPTOR TERMOMAGNÉTICO DERIVADO DE 1X20 A, QO120 O SIMILAR, INCLUYE: HERRAMIENTAS, ACARREO DE MATERIALES AL SITIO DE SU COLOCACIÓN, PRUEBAS, AJUSTES Y MANO DE OBRA.</t>
  </si>
  <si>
    <t>SUMINISTRO Y COLOCACIÓN DE INTERRUPTOR TERMOMAGNÉTICO DERIVADO DE 3X70 A, HDL36070 O SIMILAR, INCLUYE: HERRAMIENTAS, ACARREO DE MATERIALES AL SITIO DE SU COLOCACIÓN, PRUEBAS, AJUSTES Y MANO DE OBRA.</t>
  </si>
  <si>
    <t>SUMINISTRO Y COLOCACIÓN DE INTERRUPTOR TERMOMAGNÉTICO DERIVADO DE 3X60 A, HDL36060 O SIMILAR, INCLUYE: HERRAMIENTAS, ACARREO DE MATERIALES AL SITIO DE SU COLOCACIÓN, PRUEBAS, AJUSTES Y MANO DE OBRA.</t>
  </si>
  <si>
    <t>SUMINISTRO Y COLOCACIÓN DE INTERRUPTOR TERMOMAGNÉTICO DERIVADO DE 3X40 A, HDL36040 O SIMILAR, INCLUYE: HERRAMIENTAS, ACARREO DE MATERIALES AL SITIO DE SU COLOCACIÓN, PRUEBAS, AJUSTES Y MANO DE OBRA.</t>
  </si>
  <si>
    <t>SUMINISTRO Y COLOCACIÓN DE INTERRUPTOR TERMOMAGNÉTICO DERIVADO DE 3X30 A, HDL36030 O SIMILAR, INCLUYE: HERRAMIENTAS, ACARREO DE MATERIALES AL SITIO DE SU COLOCACIÓN, PRUEBAS, AJUSTES Y MANO DE OBRA.</t>
  </si>
  <si>
    <t>SUMINISTRO Y COLOCACIÓN DE INTERRUPTOR TERMOMAGNÉTICO DERIVADO DE 3X15 A, HDL36015 O SIMILAR, INCLUYE: HERRAMIENTAS, ACARREO DE MATERIALES AL SITIO DE SU COLOCACIÓN, PRUEBAS, AJUSTES Y MANO DE OBRA.</t>
  </si>
  <si>
    <t>SUMINISTRO E INSTALACIÓN DE TABLERO "TAB-ILU", MODELO QO312L125G, FABRICADO CON LÁMINA DE ACERO TIPO NEMA 1, USO INTERIOR, INCLUYE:  CONEXIONES, RANURAS, PASOS EN MURO O LOSA, PRUEBAS, MATERIALES MENORES, HERRAMIENTAS, MONTAJE A CUALQUIER NIVEL CON ANDAMIOS O ESCALERA, LIMPIEZA, RETIRO DE MATERIAL SOBRANTE FUERA DE LA OBRA, SUPERVISIÓN, EQUIPO Y MANO DE OBRA.</t>
  </si>
  <si>
    <t>SUMINISTRO E INSTALACIÓN DE TABLERO "TAB-SITE", MODELO QOD4F, FABRICADO CON LÁMINA DE ACERO TIPO NEMA 1, USO INTERIOR, INCLUYE:  CONEXIONES, RANURAS, PASOS EN MURO O LOSA, PRUEBAS, MATERIALES MENORES, HERRAMIENTAS, MONTAJE A CUALQUIER NIVEL CON ANDAMIOS O ESCALERA, LIMPIEZA, RETIRO DE MATERIAL SOBRANTE FUERA DE LA OBRA, SUPERVISIÓN, EQUIPO Y MANO DE OBRA.</t>
  </si>
  <si>
    <t>SUMINISTRO E INSTALACIÓN DE TABLERO "TAB-TLL", MODELO QO312L125G, FABRICADO CON LÁMINA DE ACERO TIPO NEMA 1, USO INTERIOR, INCLUYE:  CONEXIONES, RANURAS, PASOS EN MURO O LOSA, PRUEBAS, MATERIALES MENORES, HERRAMIENTAS, MONTAJE A CUALQUIER NIVEL CON ANDAMIOS O ESCALERA, LIMPIEZA, RETIRO DE MATERIAL SOBRANTE FUERA DE LA OBRA, SUPERVISIÓN, EQUIPO Y MANO DE OBRA.</t>
  </si>
  <si>
    <t>SUMINISTRO E INSTALACIÓN DE TABLERO "TAB-CCN", MODELO QO312L125G, FABRICADO CON LÁMINA DE ACERO TIPO NEMA 1, USO INTERIOR, INCLUYE:  CONEXIONES, RANURAS, PASOS EN MURO O LOSA, PRUEBAS, MATERIALES MENORES, HERRAMIENTAS, MONTAJE A CUALQUIER NIVEL CON ANDAMIOS O ESCALERA, LIMPIEZA, RETIRO DE MATERIAL SOBRANTE FUERA DE LA OBRA, SUPERVISIÓN, EQUIPO Y MANO DE OBRA.</t>
  </si>
  <si>
    <t>SUMINISTRO E INSTALACIÓN DE TABLERO "TAB-B", MODELO NQ304L225(F), FABRICADO CON LÁMINA DE ACERO TIPO NEMA 1, USO INTERIOR, INCLUYE:  CONEXIONES, RANURAS, PASOS EN MURO O LOSA, PRUEBAS, MATERIALES MENORES, HERRAMIENTAS, MONTAJE A CUALQUIER NIVEL CON ANDAMIOS O ESCALERA, LIMPIEZA, RETIRO DE MATERIAL SOBRANTE FUERA DE LA OBRA, SUPERVISIÓN, EQUIPO Y MANO DE OBRA.</t>
  </si>
  <si>
    <t>TABLEROS E INTERRUPTORES</t>
  </si>
  <si>
    <t>A19.2</t>
  </si>
  <si>
    <t>SUMINISTRO E INSTALACIÓN DE VARILLA DE TIERRAS DE 16 MM DE DIÁMETRO POR 3.05 M DE LARGO Y CONECTOR PARA CABLE DE COBRE A VARILLA DE COBRE MODELO GRC58 O SIMILAR, SOLDADURA FUNDENTE #90 Y CABLE ASC7 NO. 9, INCLUYE:  CONEXIONES, MATERIALES MENORES, HERRAMIENTAS, LIMPIEZA, RETIRO DE MATERIAL SOBRANTE FUERA DE LA OBRA, SUPERVISIÓN, EQUIPO Y MANO DE OBRA.</t>
  </si>
  <si>
    <t>SUMINISTRO E INSTALACIÓN DE CABLE DE COBRE DESNUDO CAL. 8,  INCLUYE:  CONEXIONES, MATERIALES MENORES, HERRAMIENTAS, LIMPIEZA, RETIRO DE MATERIAL SOBRANTE FUERA DE LA OBRA, SUPERVISIÓN, MANO DE OBRA.</t>
  </si>
  <si>
    <t>SUMINISTRO E INSTALACIÓN DE CABLE DE COBRE TIPO THW LS DE CAL. 8 AWG 600V,  INCLUYE:  CONEXIONES, MATERIALES MENORES, HERRAMIENTAS, LIMPIEZA, RETIRO DE MATERIAL SOBRANTE FUERA DE LA OBRA, SUPERVISIÓN, MANO DE OBRA.</t>
  </si>
  <si>
    <t>SUMINISTRO E INSTALACIÓN DE CABLE DE COBRE DESNUDO CAL. 6,  INCLUYE:  CONEXIONES, MATERIALES MENORES, HERRAMIENTAS, LIMPIEZA, RETIRO DE MATERIAL SOBRANTE FUERA DE LA OBRA, SUPERVISIÓN, MANO DE OBRA.</t>
  </si>
  <si>
    <t>SUMINISTRO E INSTALACIÓN DE CABLE DE COBRE TIPO THW LS DE CAL. 6 AWG 600V,  INCLUYE:  CONEXIONES, MATERIALES MENORES, HERRAMIENTAS, LIMPIEZA, RETIRO DE MATERIAL SOBRANTE FUERA DE LA OBRA, SUPERVISIÓN, MANO DE OBRA.</t>
  </si>
  <si>
    <t>SUMINISTRO E INSTALACIÓN DE CABLE DE COBRE DESNUDO CAL. 2,  INCLUYE:  CONEXIONES, MATERIALES MENORES, HERRAMIENTAS, LIMPIEZA, RETIRO DE MATERIAL SOBRANTE FUERA DE LA OBRA, SUPERVISIÓN, MANO DE OBRA.</t>
  </si>
  <si>
    <t>SUMINISTRO E INSTALACIÓN DE CABLE DE COBRE TIPO THW LS DE CAL. 2 AWG 600V,  INCLUYE:  CONEXIONES, MATERIALES MENORES, HERRAMIENTAS, LIMPIEZA, RETIRO DE MATERIAL SOBRANTE FUERA DE LA OBRA, SUPERVISIÓN, MANO DE OBRA.</t>
  </si>
  <si>
    <t>SUMINISTRO E INSTALACIÓN DE CABLE DE COBRE DESNUDO CAL. 1,  INCLUYE:  CONEXIONES, MATERIALES MENORES, HERRAMIENTAS, LIMPIEZA, RETIRO DE MATERIAL SOBRANTE FUERA DE LA OBRA, SUPERVISIÓN, MANO DE OBRA.</t>
  </si>
  <si>
    <t>SUMINISTRO E INSTALACIÓN DE CABLE DE COBRE TIPO THW LS DE CAL. 1 AWG 600V,  INCLUYE:  CONEXIONES, MATERIALES MENORES, HERRAMIENTAS, LIMPIEZA, RETIRO DE MATERIAL SOBRANTE FUERA DE LA OBRA, SUPERVISIÓN, MANO DE OBRA.</t>
  </si>
  <si>
    <t>SUMINISTRO E INSTALACIÓN DE CABLE DE COBRE DESNUDO CAL. 1/0,  INCLUYE:  CONEXIONES, MATERIALES MENORES, HERRAMIENTAS, LIMPIEZA, RETIRO DE MATERIAL SOBRANTE FUERA DE LA OBRA, SUPERVISIÓN, MANO DE OBRA.</t>
  </si>
  <si>
    <t>SUMINISTRO E INSTALACIÓN DE CABLE DE COBRE TIPO THW LS DE CAL. 1/0 AWG 600V,  INCLUYE:  CONEXIONES, MATERIALES MENORES, HERRAMIENTAS, LIMPIEZA, RETIRO DE MATERIAL SOBRANTE FUERA DE LA OBRA, SUPERVISIÓN, MANO DE OBRA.</t>
  </si>
  <si>
    <t>SUMINISTRO E INSTALACIÓN DE TUBO PAD RD 9 TERMOFUSIONABLE DE 1 1/4" DE Ø, INCLUYE: HERRAMIENTA, MATERIALES, UNIONES CON MÁQUINA TERMOFUSIONADORA, DESPERDICIOS, ACARREO AL SITIO DE COLOCACIÓN, GUIADO Y MANO DE OBRA.</t>
  </si>
  <si>
    <r>
      <rPr>
        <sz val="8"/>
        <color rgb="FF000000"/>
        <rFont val="Isidora Bold"/>
      </rPr>
      <t>SUMINISTRO E INSTALACIÓN DE TUBO PAD RD 19 DE 1 1/4"</t>
    </r>
    <r>
      <rPr>
        <sz val="8"/>
        <color indexed="8"/>
        <rFont val="Isidora Bold"/>
      </rPr>
      <t xml:space="preserve"> DE Ø, INCLUYE: HERRAMIENTA, MATERIALES, DESPERDICIOS, ACARREO AL SITIO DE COLOCACIÓN, GUIADO Y MANO DE OBRA.</t>
    </r>
  </si>
  <si>
    <t>SUMINISTRO E INSTALACIÓN DE TUBO PAD RD 9 TERMOFUSIONABLE DE 1 1/2" DE Ø, INCLUYE: HERRAMIENTA, MATERIALES, UNIONES CON MÁQUINA TERMOFUSIONADORA, DESPERDICIOS, ACARREO AL SITIO DE COLOCACIÓN, GUIADO Y MANO DE OBRA.</t>
  </si>
  <si>
    <r>
      <rPr>
        <sz val="8"/>
        <color rgb="FF000000"/>
        <rFont val="Isidora Bold"/>
      </rPr>
      <t>SUMINISTRO E INSTALACIÓN DE TUBO PAD RD 19 DE 1 1/2"</t>
    </r>
    <r>
      <rPr>
        <sz val="8"/>
        <color indexed="8"/>
        <rFont val="Isidora Bold"/>
      </rPr>
      <t xml:space="preserve"> DE Ø, INCLUYE: HERRAMIENTA, MATERIALES, DESPERDICIOS, ACARREO AL SITIO DE COLOCACIÓN, GUIADO Y MANO DE OBRA.</t>
    </r>
  </si>
  <si>
    <t>SUMINISTRO E INSTALACIÓN DE TUBO PAD RD 9 TERMOFUSIONABLE DE 2 1/2" DE Ø, INCLUYE: HERRAMIENTA, MATERIALES, UNIONES CON MÁQUINA TERMOFUSIONADORA, DESPERDICIOS, ACARREO AL SITIO DE COLOCACIÓN, GUIADO Y MANO DE OBRA.</t>
  </si>
  <si>
    <r>
      <rPr>
        <sz val="8"/>
        <color rgb="FF000000"/>
        <rFont val="Isidora Bold"/>
      </rPr>
      <t>SUMINISTRO E INSTALACIÓN DE TUBO PAD RD 19 DE 2 1/2"</t>
    </r>
    <r>
      <rPr>
        <sz val="8"/>
        <color indexed="8"/>
        <rFont val="Isidora Bold"/>
      </rPr>
      <t xml:space="preserve"> DE Ø, INCLUYE: HERRAMIENTA, MATERIALES, DESPERDICIOS, ACARREO AL SITIO DE COLOCACIÓN, GUIADO Y MANO DE OBRA.</t>
    </r>
  </si>
  <si>
    <t xml:space="preserve">SUMINISTRO E INSTALACIÓN DE REGISTRO DE CONCRETO PARA BAJA TENSIÓN EN BANQUETA TIPO 2 NORMA CFE-RBTBCC1, MEDIDAS DE 0.80X0.50X0.90 M, CON ARO Y TAPA DE MATERIAL POLIMÉRICO TIPO 84B, INCLUYE: MANIOBRAS, ACARREOS, GRÚA HIAB, MATERIALES, HERRAMIENTA, LIMPIEZA, SUPERVISIÓN, EQUIPO Y MANO DE OBRA. </t>
  </si>
  <si>
    <t xml:space="preserve">SUMINISTRO E INSTALACIÓN DE REGISTRO DE CONCRETO PARA BAJA TENSIÓN EN BANQUETA TIPO 1 NORMA CFE-RBTB1, MEDIDAS DE 0.80X0.50X0.65 M, CON ARO Y TAPA DE MATERIAL POLIMÉRICO TIPO 84B, INCLUYE: MANIOBRAS, ACARREOS, GRÚA HIAB, MATERIALES, HERRAMIENTA, LIMPIEZA, SUPERVISIÓN, EQUIPO Y MANO DE OBRA. </t>
  </si>
  <si>
    <t>TRAZO PARA LÍNEAS ELÉCTRICAS, INCLUYE: EQUIPO DE TOPOGRAFÍA, MATERIALES PARA SEÑALAMIENTO, MANO DE OBRA, EQUIPO Y HERRAMIENTA.</t>
  </si>
  <si>
    <t>ALIMENTADORES DE TABLEROS Y TRANSFORMADOR</t>
  </si>
  <si>
    <t>A19.1</t>
  </si>
  <si>
    <t>INSTALACIÓN ELÉCTRICA</t>
  </si>
  <si>
    <t>A19</t>
  </si>
  <si>
    <t>SUMINISTRO E INSTALACIÓN DE PROTECCIÓN PARA INTEMPERIE DE AISLAMIENTO AL EXTERIOR, A BASE DE TELA POLIÉSTER REFORZADA ADHERIDA A LA FIBRA DE VIDRIO CON ADHESIVO INDUSTRIAL, SELLADOR BASE AGUA  H.I. Y RECUBRIMIENTO DE ACABADO PROTECTOR A BASE DE PINTURA AHULADA BLANCA A DOS MANOS. INCLUYE: MATERIALES, DESPERCIOS, MANO DE OBRA, EQUIPO,HERRAMIENTA, ACARREOS, FLETES Y RETIRO DE SOBRANTES.</t>
  </si>
  <si>
    <t xml:space="preserve">SUMINISTRO E INSTALACIÓN DE AISLAMIENTO TÉRMICO PARA DUCTOS, A BASE DE FIBRA DE VIDRIO DE 1 1/2" DE ESPESOR,  ADHERIDA CON PEGAMENTO RESISTOL 5000 EN TODA LA SUPERFICIE, CON FOIL DE ALUMINIO Y SELLADOR PARA UNIONES. INCLUYE: ANDAMIOS, MATERIALES, DESPERCIOS, MANO DE OBRA, HERRAMIENTA, EQUIPO, DESPERDICIO, LIMPIEZA Y RETIRO DE SOBRANTES. </t>
  </si>
  <si>
    <t>SUMINISTRO E INSTALACIÓN DE DUCTOS PARA DISTRIBUCIÓN DE AIRE, FABRICADOS EN LÁMINA GALVANIZADA  DE 1A CALIDAD EN CALIBRE 22, 24 Y 26. INCLUYE: MATERIALES, MANO DE OBRA, HERRAMIENTA, EQUIPO, ACARREOS, FLETES, MANIOBRAS, ANDAMIOS, ACCESORIOS, CORTES, DESPERDICIOS, DOBLECES, ELEMENTOS DE FIJACIÓN, SOPORTERIA METALICA, SELLADOR PARA DUCTOS, LIMPIEZA DE SOBRANTES Y RETIRO DE DESPERDICIOS.</t>
  </si>
  <si>
    <t>SUMINISTRO Y COLOCACIÓN DE REJILLA DE EXTRACCIÓN TIPO LOUVER, INSTALADA EN MURO, MEDIDAS DE 6"X8", INCLUYE: HERRAMIENTA, ACARREOS, ELEVACIONES, FIJACIÓN, PRUEBAS, EQUIPO Y MANO DE OBRA.</t>
  </si>
  <si>
    <t>SUMINISTRO Y COLOCACIÓN DE REJILLA DE EXTRACCIÓN TIPO LOUVER, INSTALADA EN MURO, MEDIDAS DE 10"X8", INCLUYE: HERRAMIENTA, ACARREOS, ELEVACIONES, FIJACIÓN, PRUEBAS, EQUIPO Y MANO DE OBRA.</t>
  </si>
  <si>
    <t>SUMINISTRO E INSTALACIÓN DE VENTILADOR DE EXTRACCIÓN HELICO CETRÍFUGO, 120V~, 60HZ, 136W, 1.1A, 2247RPM, MODELO TD-800/200 SILENT O SIMILAR, INCLUYE: HERRAMIENTA, ELEVACIONES, ACARREOS, PRUEBAS, FIJACIÓN Y MANO DE OBRA.</t>
  </si>
  <si>
    <t>SUMINISTRO E INSTALACIÓN DE VENTILADOR DE PARED DE 18", MODELO TAURUS TURBO M94402301 O SIMILAR, INCLUYE: ELEMENTOS DE FIJACIÓN A PARED, BRAZO DE SOPORTE, TAQUETES, TUERCAS, TORNILLOS, RONDANAS, HERRAMIENTA, ACARREOS, EQUIPO Y MANO DE OBRA.</t>
  </si>
  <si>
    <t>EQUIPO DE AIRE ACONDICIONADO CON UNIDAD CONDENSADORA MOD. EMF181J-CFM181J, 220V~, 1600W, 7.7A., REFRIGERANTE R32, 1.5TON. 765X555X302(MM) Y UNIDAD EVAPORADORA MOD. EMF181J-CFM181J, 220V~, 1600W, 7.7A., REFRIGERANTE R32, 1.5TON. 957X302X213 MM, (LONGITUD PROMEDIO ENTRE EVAPORADORA Y CONDESADOR DE 8.00 M), INCLUYE: HERRAMIENTA, SUMINISTRO E INSTALACIÓN, INTERCONEXIÓN  DE LÍNEAS DE LIQUIDO Y SUCCIÓN A BASE DE TUBERÍAS DE COBRE TIPO "L" RIGIDO EN DIFERENTES DIÁMETROS, AISLAMIENTO TÉRMICO, APLICACIÓN DE SELLADOR EN JUNTAS, FILTRO DESIDRATADOR, CONEXIONES, SOLDADURAS, VÁLVULA DE EXPANSIÓN, INTERCONEXIÓN ELÉCTRICA CON TUBERÍA PAD CORRUGADO NARANJA DE HASTA 1 1/2" Y CABLE DE USO RUDO 3X12 AWG, DREN DE CONDENSADOS CON TUBERÍA DE CPVC HIDRÁULICO DE HASTA 1", CARGA DE REFRIGERNATE, SOPORTERÍA Y ELEMENTOS DE FIJACIÓN, PASOS EN LOSA O MUROS, ENCAMISADO DE TUBERÍAS DE REFRIGERANTE CON TUBO DE PVC AL CRUZAR POR LA LOSA, NIVELACIÓN, ELEVACIONES, PRUEBAS, MATERIALES, EQUIPO Y MANO DE OBRA.</t>
  </si>
  <si>
    <t>VENTILACIÓN Y AIRE ACONDICIONADO</t>
  </si>
  <si>
    <t>A18</t>
  </si>
  <si>
    <t>ASENTAMIENTO DE PLACAS METÁLICAS DE POSTES A BASE DE GROUT NO METÁLICO, INCLUYE: MATERIALES, MANO DE OBRA, EQUIPO Y HERRAMIENTA.</t>
  </si>
  <si>
    <t>SUMINISTRO E INSTALACIÓN DE CABLE DE ACERO CON RECUBRIMIENTO DE COBRE TIPO CONDUCLAD ACS7 NO. 9 (46.44 MM2) MCA. CONDUMEX O SIMILAR, INCLUYE: HERRAMIENTA, MATERIALES,  DESPERDICIOS, EQUIPO Y MANO DE OBRA.</t>
  </si>
  <si>
    <t>JGO</t>
  </si>
  <si>
    <t>SUMINISTRO Y COLOCACIÓN DE CONECTOR  TIPO  ZAPATA  DE  ALUMINIO  CAL. 6 AWG, 1 BARRENO, CON TORNILLO   Y   MANGA   TERMO CONTRÁCTIL  PARA  CONECTOR  MÚLTIPLE BAJA  TENSIÓN,  INCLUYE: HERRAMIENTA,  MATERIAL, EQUIPO Y MANO  DE  OBRA.</t>
  </si>
  <si>
    <t>SUMINISTRO Y COLOCACIÓN DE CONECTOR  TIPO  ZAPATA  DE  ALUMINIO  CAL. 4 AWG, 1 BARRENO, CON TORNILLO   Y   MANGA   TERMO CONTRÁCTIL  PARA  CONECTOR  MÚLTIPLE BAJA  TENSIÓN,  INCLUYE: HERRAMIENTA,  MATERIAL, EQUIPO Y MANO  DE  OBRA.</t>
  </si>
  <si>
    <t>SUMINISTRO Y COLOCACIÓN DE (3) CONECTORES DERIVADOR DE ALUMINIO A COMPRESIÓN TIPO "H" CAL. 6- 2 AWG BIMETÁLICO CAT. YHO100 BURNDY, INCLUYE: HERRAMIENTA, MATERIAL, EQUIPO Y MANO DE OBRA.</t>
  </si>
  <si>
    <t>SUMINISTRO Y COLOCACIÓN DE CONECTOR MÚLTIPLE EN BAJA TENSIÓN 600 (4V), INCLUYE: HERRAMIENTA, MATERIAL, EQUIPO Y MANO DE OBRA.</t>
  </si>
  <si>
    <t>SUMINISTRO Y COLOCACIÓN DE CONECTOR  A  COMPRESIÓN  CAT. YPC2A8U CAL. 4-12, INCLUYE: HERRAMIENTA, CINTA VULCANIZABLE,  MATERIAL, EQUIPO Y MANO  DE  OBRA.</t>
  </si>
  <si>
    <t>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t>
  </si>
  <si>
    <t>TAPONADO DE DUCTOS EN EL REGISTRO DE ALUMBRADO DE 35 MM DE Ø, POSTERIOR A LA INSTALACIÓN DEL CABLEADO CON ESPUMA DE POLIURETANO (SELLO DUCTO) O SIMILAR, INCLUYE: HERRAMIENTA, MATERIALES, ACARREOS Y MANO DE OBRA.</t>
  </si>
  <si>
    <r>
      <rPr>
        <sz val="8"/>
        <color rgb="FF000000"/>
        <rFont val="Isidora Bold"/>
      </rPr>
      <t>TAPONADO DE DUCTOS</t>
    </r>
    <r>
      <rPr>
        <sz val="8"/>
        <color indexed="8"/>
        <rFont val="Isidora Bold"/>
      </rPr>
      <t xml:space="preserve"> EN EL REGISTRO DE ALUMBRADO DE</t>
    </r>
    <r>
      <rPr>
        <sz val="8"/>
        <color rgb="FF000000"/>
        <rFont val="Isidora Bold"/>
      </rPr>
      <t xml:space="preserve"> 53 MM</t>
    </r>
    <r>
      <rPr>
        <sz val="8"/>
        <color indexed="8"/>
        <rFont val="Isidora Bold"/>
      </rPr>
      <t xml:space="preserve"> DE Ø, POSTERIOR A LA INSTALACIÓN DEL CABLEADO CON ESPUMA DE POLIURETANO (SELLO DUCTO) O SIMILAR, INCLUYE: HERRAMIENTA, MATERIALES, ACARREOS Y MANO DE OBRA.</t>
    </r>
  </si>
  <si>
    <t>TERMINAL ZAPATA PARA TIERRA, DE ALUMINIO BIMETALICO PARA ALOJAR CABLES CALIBRE DESDE 14 AWG HASTA 2 AWG, CON UN ORIFICIO D FIJACIÓN DE 1/4", OPRESOR TIPO ALLEN. INCLUYE PIJABROCA DE 1/4" X 1", GALVANIZADA, CABEZA HEXAGONAL.</t>
  </si>
  <si>
    <r>
      <rPr>
        <sz val="8"/>
        <color rgb="FF000000"/>
        <rFont val="Isidora Bold"/>
      </rPr>
      <t>SUMINISTRO E INSTALACIÓN DE CABLE DE ALUMINIO XHHW-2</t>
    </r>
    <r>
      <rPr>
        <sz val="8"/>
        <color indexed="8"/>
        <rFont val="Isidora Bold"/>
      </rPr>
      <t xml:space="preserve">, 600 V, CAL. 6 MONOPOLAR, MARCA CONDUMEX O SIMILAR, CABLEADO DE REGISTRO A LUMINARIA POR EL INTERIOR DEL POSTE, INCLUYE: HERRAMIENTA, MATERIALES, CONEXIÓN, PRUEBAS, EQUIPO Y MANO DE OBRA.
</t>
    </r>
  </si>
  <si>
    <r>
      <rPr>
        <sz val="8"/>
        <color rgb="FF000000"/>
        <rFont val="Isidora Bold"/>
      </rPr>
      <t>SUMINISTRO Y COLOCACIÓN DE CONECTOR DE ALUMINIO EN "T" DE 3 DERIVACIONES</t>
    </r>
    <r>
      <rPr>
        <sz val="8"/>
        <color indexed="8"/>
        <rFont val="Isidora Bold"/>
      </rPr>
      <t xml:space="preserve"> Y MANGAS REMOVIBLES ACEPTA CAL. 2 Y 4 AWG EN EL PRINCIPAL Y DERIVACIÓN A LUMINARIA EN CAL. 6 Y 8 AWG QUE CUMPLA CON ESPECIFICACIÓN NMX-J-519, INCLUYE: HERRAMIENTA,  MATERIAL, EQUIPO Y MANO  DE  OBRA.</t>
    </r>
  </si>
  <si>
    <t>SUMINISTRO E INSTALACIÓN DE SISTEMA DE TIERRA, INCLUYE: 1 VARILLA COOPER WELD 5/8 X 3.00 M, CARGA CADWELD NO 90, 4.00 M DE CABLE DE COBRE DESNUDO CAL 2, CONECTOR DE VARILLA DE 5/8", INCLUYE: MANO DE OBRA, EQUIPO Y HERRAMIENTA.</t>
  </si>
  <si>
    <r>
      <rPr>
        <sz val="8"/>
        <color rgb="FF000000"/>
        <rFont val="Isidora Bold"/>
      </rPr>
      <t>SUMINISTRO Y COLOCACIÓN DE ANCLA</t>
    </r>
    <r>
      <rPr>
        <sz val="8"/>
        <color indexed="8"/>
        <rFont val="Isidora Bold"/>
      </rPr>
      <t xml:space="preserve"> PARA POSTE METÁLICO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r>
  </si>
  <si>
    <t>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REGISTRO PARA CONEXIONES DE 195 MM DE LONGITUD X 80 MM DE ANCHO DE FORMA OVALADA, CON UNA TAPA TROQUELADA OVALADA DE ACUERDO A DIBUJO ESQUEMÁTICO, QUE SE  FIJARA MEDIANTE DOS TORNILLOS EN LOS EXTREMOS LONGITUDINALES UBICADA A 60 CM DESDE LA BASE, PINTURA PRIMARIO ANTICORROSIVO ROJO OXIDO Y PINTURA PARA ACABADO SEGÚN COLOR ACORDADO CON LA SUPERVISIÓN DE OBRA, INCLUYE: HERRAMIENTA, SUMINISTRO, FLETES, ACARREOS, ELEVACIÓN, PLOMEADO, EQUIPO Y MANO DE OBRA.</t>
  </si>
  <si>
    <t>SUMINISTRO Y COLOCACIÓN DE LUMINARIA PUNTA DE POSTE DE 49 W LED 4000°K, 120/277V IP-66, RESISTENTE A VANDALISMO IK-10, MODELO SIMON O SIMILAR, MOD. MERSYF-GTF-5-VS-NDL-49W350-IAMXR-1-C1-BKMATE, INCLUYE: HERRAMIENTA, SUMINISTRO, FLETES, ACARREOS, ELEVACIÓN, CONEXIONES, PRUEBAS, EQUIPO Y MANO DE OBRA</t>
  </si>
  <si>
    <t xml:space="preserve">SUMINISTRO Y COLOCACIÓN DE GRAVA DE 3/4", PARA FONDO DE REGISTRO ELÉCTRICO, INCLUYE: HERRAMIENTA, ACARREOS Y MANO DE OBRA. </t>
  </si>
  <si>
    <t>SUMINISTRO E INSTALACIÓN DE REGISTRO PREFABRICADO DE CONCRETO PARA  ALUMBRADO DE 40X60X80 CM CON TAPA, MARCO Y CONTRAMARCO GALVANIZADO, MARCA CENMEX O SIMILAR, INCLUYE: HERRAMIENTA, SUMINISTRO, FLETES, MANIOBRAS DE CARGA Y DESCARGA, EQUIPO Y MANO DE OBRA.</t>
  </si>
  <si>
    <t>SUMINISTRO E INSTALACIÓN DE REGISTRO PREFABRICADO DE CONCRETO PARA  ALUMBRADO DE 40X40X60 CM CON TAPA, MARCO Y CONTRAMARCO GALVANIZADO, MARCA CENMEX O SIMILAR, INCLUYE: HERRAMIENTA, SUMINISTRO, FLETES, MANIOBRAS DE CARGA Y DESCARGA, EQUIPO Y MANO DE OBRA.</t>
  </si>
  <si>
    <t>SUMINISTRO E INSTALACIÓN DE CURVA PVC CONDUIT S. P. DE 21 MM, INCLUYE: HERRAMIENTA, MATERIAL, DESPERDICIO, ACARREO AL SITIO DE COLOCACIÓN, GUIADO Y MANO DE OBRA.</t>
  </si>
  <si>
    <t>SUMINISTRO E INSTALACIÓN DE TUBO PVC CONDUIT S. P. DE 21 MM, INCLUYE: HERRAMIENTA, MATERIAL, DESPERDICIO, ACARREO AL SITIO DE COLOCACIÓN, GUIADO Y MANO DE OBRA.</t>
  </si>
  <si>
    <t>SUMINISTRO Y COLOCACIÓN DE LUMINARIA LED DE SOBREPONER EN MURO PARA ILUMINACIÓN TIPO ARBOTANTE EN ÁREAS COMUNES, MOD. CUBO-A15 MAGG O SIMILAR, CONSUMO DE 24 W, TEMPERATURA DE COLOR 3000 K, A CUALQUIER ALTURA, INCLUYE: HERRAMIENTA, ACARREOS, ELEMENTOS DE FIJACIÓN, SOPORTERÍA, CONEXIONES, AJUSTES, PRUEBAS, MATERIALES, EQUIPO Y MANO DE OBRA.</t>
  </si>
  <si>
    <t>SUMINISTRO Y COLOCACIÓN DE LUMINARIA LED DE SOBREPONER EN MURO, MODELO SW 10 AL CLAVE L7020-610 O SIMILAR, TEMPERATURA DE LUZ 2700K, 2W, 50 LM, A CUALQUIER ALTURA, INCLUYE: HERRAMIENTA, ACARREOS, ELEMENTOS DE FIJACIÓN, SOPORTERÍA, CONEXIONES, AJUSTES, PRUEBAS, MATERIALES, EQUIPO Y MANO DE OBRA.</t>
  </si>
  <si>
    <t>SUMINISTRO Y COLOCACIÓN DE LUMINARIA DE EMPOTRAR EN PISO SERIE EP 60, MOD. L7301-913 MAGG O SIMILAR, 2W, 2700K, 49 LM, 45°, IP65, INCLUYE: HERRAMIENTA, ACARREOS, ELEMENTOS DE FIJACIÓN, CONEXIONES, AJUSTES, PRUEBAS, MATERIALES, EQUIPO Y MANO DE OBRA.</t>
  </si>
  <si>
    <t>SUMINISTRO Y COLOCACIÓN DE LÁMPARA MODELO MR16 GU10 CLAVE F5094-6E5 O SIMILAR, TEMPERATURA DE LUZ 2700 K, 6W, 565 LM, A CUALQUIER ALTURA, INCLUYE: HERRAMIENTA, ACARREOS, ELEMENTOS DE FIJACIÓN, SOPORTERÍA, CONEXIONES, AJUSTES, PRUEBAS, MATERIALES, EQUIPO Y MANO DE OBRA.</t>
  </si>
  <si>
    <t>SALIDA ELÉCTRICA PARA LUMINARIA, CON TUBERÍA Y CONEXIONES DE PVC CONDUIT PESADO DE 13, 19 Y 25 MM DE DIÁMETRO, CABLE DE COBRE AWG CON AISLAMIENTO TIPO THHW-LS 90°, 600V, PARA FASES Y NEUTRO, CALIBRE 10 Y 12, CAJAS DE REGISTRO CUADRADAS, CHALUPAS, Y TAPAS DE PVC REFORZADO, INCLUYE: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</si>
  <si>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SUMINISTRO E INSTALACIÓN DE CABLE DE COBRE AWG CALIBRE 12 CON AISLAMIENTO TIPO THHW-LS 90°, 600V, PARA FASES Y NEUTRO, INCLUYE: HERRAMIENTA, MATERIALES, CONEXIÓN, PRUEBAS, EQUIPO Y MANO DE OBRA.</t>
  </si>
  <si>
    <t>SUMINISTRO E INSTALACIÓN DE TUBO PVC CONDUIT S. P. DE 13 MM, INCLUYE: HERRAMIENTA, MATERIAL, DESPERDICIO, ACARREO AL SITIO DE COLOCACIÓN, GUIADO Y MANO DE OBRA.</t>
  </si>
  <si>
    <t>SUMINISTRO E INSTALACIÓN DE TUBO PVC CONDUIT S. P. DE 19 MM, INCLUYE: HERRAMIENTA, MATERIAL, DESPERDICIO, ACARREO AL SITIO DE COLOCACIÓN, GUIADO Y MANO DE OBRA.</t>
  </si>
  <si>
    <t>SUMINISTRO E INSTALACIÓN DE TUBO PAD RD 19 DE 35 MM DE Ø, INCLUYE: HERRAMIENTA, MATERIALES, DESPERDICIOS, ACARREO AL SITIO DE COLOCACIÓN, GUIADO Y MANO DE OBRA.</t>
  </si>
  <si>
    <r>
      <rPr>
        <sz val="8"/>
        <color rgb="FF000000"/>
        <rFont val="Isidora Bold"/>
      </rPr>
      <t>SUMINISTRO E INSTALACIÓN DE TUBO PAD RD 19 DE 53 MM</t>
    </r>
    <r>
      <rPr>
        <sz val="8"/>
        <color indexed="8"/>
        <rFont val="Isidora Bold"/>
      </rPr>
      <t xml:space="preserve"> DE Ø, INCLUYE: HERRAMIENTA, MATERIALES, DESPERDICIOS, ACARREO AL SITIO DE COLOCACIÓN, GUIADO Y MANO DE OBRA.</t>
    </r>
  </si>
  <si>
    <r>
      <rPr>
        <sz val="8"/>
        <color rgb="FF000000"/>
        <rFont val="Isidora Bold"/>
      </rPr>
      <t>SUMINISTRO E INSTALACIÓN DE CABLE DE ALUMINIO XLP</t>
    </r>
    <r>
      <rPr>
        <sz val="8"/>
        <color indexed="8"/>
        <rFont val="Isidora Bold"/>
      </rPr>
      <t xml:space="preserve">, 600 V, CONFIGURACIÓN </t>
    </r>
    <r>
      <rPr>
        <sz val="8"/>
        <color rgb="FF000000"/>
        <rFont val="Isidora Bold"/>
      </rPr>
      <t xml:space="preserve">TRIPLEX  2+1, CAL. 4 AWG  (F)  +  CAL.  4 AWG (T) </t>
    </r>
    <r>
      <rPr>
        <sz val="8"/>
        <color indexed="8"/>
        <rFont val="Isidora Bold"/>
      </rPr>
      <t xml:space="preserve"> MARCA CONDUMEX O SIMILAR, INCLUYE: HERRAMIENTA, MATERIALES, CONEXIÓN,  PRUEBAS, EQUIPO Y MANO DE OBRA.</t>
    </r>
  </si>
  <si>
    <t>RED DE ALUMBRADO</t>
  </si>
  <si>
    <t>B8</t>
  </si>
  <si>
    <t>C9</t>
  </si>
  <si>
    <t>SUMINISTRO Y COLOCACIÓN DE LUMINARIA LED DE SOBREPONER EN MURO MODELO SW 30 AL L7017-610, TEMPERATURA DE LUZ 2700K, 2W, 50 LM, INSTALADA A 0.50 M SOBRE NPT. ALTURA, INCLUYE: HERRAMIENTA, ACARREOS, ELEMENTOS DE FIJACIÓN, SOPORTERÍA, CONEXIONES, AJUSTES, PRUEBAS, MATERIALES, EQUIPO Y MANO DE OBRA.</t>
  </si>
  <si>
    <t>SUMINISTRO Y COLOCACIÓN DE LÁMPARA WALLPACK, MODELO WALLPACK 90 CON FOTOCELDA INCLUIDA, CLAVE L7265-630, TEMPERATURA DE LUZ 6000K, 95K, 12000LM., A CUALQUIER ALTURA, INCLUYE: HERRAMIENTA, ACARREOS, ELEMENTOS DE FIJACIÓN, SOPORTERÍA, CONEXIONES, AJUSTES, PRUEBAS, MATERIALES, EQUIPO Y MANO DE OBRA.</t>
  </si>
  <si>
    <t>SUMINISTRO E INSTALACIÓN DE TABLERO "TAB-LC", MODELO QOD4F, FABRICADO CON LÁMINA DE ACERO TIPO NEMA 1, USO INTERIOR, INCLUYE:  CONEXIONES, RANURAS, PASOS EN MURO O LOSA, PRUEBAS, MATERIALES MENORES, HERRAMIENTAS, MONTAJE A CUALQUIER NIVEL CON ANDAMIOS O ESCALERA, LIMPIEZA, RETIRO DE MATERIAL SOBRANTE FUERA DE LA OBRA, SUPERVISIÓN, EQUIPO Y MANO DE OBRA.</t>
  </si>
  <si>
    <t>SUMINISTRO E INSTALACIÓN DE TABLERO "TAB-BOM", MODELO NQ304L225(F), FABRICADO CON LÁMINA DE ACERO TIPO NEMA 1, USO INTERIOR, INCLUYE:  CONEXIONES, RANURAS, PASOS EN MURO O LOSA, PRUEBAS, MATERIALES MENORES, HERRAMIENTAS, MONTAJE A CUALQUIER NIVEL CON ANDAMIOS O ESCALERA, LIMPIEZA, RETIRO DE MATERIAL SOBRANTE FUERA DE LA OBRA, SUPERVISIÓN, EQUIPO Y MANO DE OBRA.</t>
  </si>
  <si>
    <t>EXCAVACIÓN POR MEDIOS MECÁNICOS EN MATERIAL TIPO II, DE 4.01 A 6.00 M DE PROFUNDIDAD, INCLUYE: AFINE DE PLANTILLA Y TALUDES, ACARREO DEL MATERIAL A BANCO DE OBRA PARA SU POSTERIOR RETIRO, MANO DE OBRA, ABUNDAMIENTO, EQUIPO Y HERRAMIENTA. (MEDIDO EN TERRENO NATURAL POR SECCIÓN).</t>
  </si>
  <si>
    <t>SUMINISTRO Y APLICACIÓN DE PINTURA DE ESMALTE 100 MATE, COLOR S.M.A., EN ESTRUCTURAS METÁLICAS, INCLUYE: HERRAMIENTA, APLICACIÓN DE RECUBRIMIENTO A 4 MILÉSIMAS DE ESPESOR, MATERIALES, EQUIPO Y MANO DE OBRA.</t>
  </si>
  <si>
    <t>SUMINISTRO, HABILITADO Y COLOCACIÓN DE PERFILES ESTRUCTURALES (PLACA,  IPR), PARA REFUERZO DE CELOSÍA PERIMETRAL, INCLUYE: HERRAMIENTA, CARGA, ACARREOS, ELEVACIONES, AJUSTES, INGENIERÍA DE TALLER, CORTES, BISELADOS, SOLDADURA, NIVELACIÓN, ALINEAMIENTO Y PLOMEO, PRIMARIO ANTICORROSIVO, DESPERDICIOS, MATERIALES, EQUIPO Y MANO DE OBRA.</t>
  </si>
  <si>
    <r>
      <t>SUMINISTRO, HABILITADO Y MONTAJE DE ANCLA DE ACERO A-36 DE DESARROLLOS Y DIÁMETROS VARIABLES</t>
    </r>
    <r>
      <rPr>
        <sz val="8"/>
        <rFont val="Isidora Bold"/>
      </rPr>
      <t>, INCLUYE: PRIMER ANTICORROSIVO, TUERCAS, ARANDELAS, TRAZO, MATERIALES, CORTES, SOLDADURA, FIJACIÓN, MANO DE OBRA, EQUIPO Y HERRAMIENTA.</t>
    </r>
  </si>
  <si>
    <t>SUMINISTRO, HABILITADO Y MONTAJE DE PLACA DE ACERO A-36 DE LARGO, ANCHO Y ESPESORES VARIABLES E IRREGULARES, INCLUYE: PRIMER ANTICORROSIVO, TRAZO, MATERIALES, CORTES, SOLDADURA, FIJACIÓN, MANO DE OBRA, EQUIPO Y HERRAMIENTA.</t>
  </si>
  <si>
    <t>REFUERZO DE HERRERÍA PARA CELOSÍAS</t>
  </si>
  <si>
    <t>A2.7</t>
  </si>
  <si>
    <t>SUMINISTRO Y APLICACIÓN DE PINTURA VINÍLICA LÍNEA VINIMEX PREMIUM DE COMEX A DOS MANOS, A CUALQUIER ALTURA, EN CUALQUIER COLOR, LIMPIANDO Y PREPARANDO LA SUPERFICIE, APLICACIÓN DE SELLADOR 7 X 1 O SIMILAR, INCLUYE: HERRAMIENTA, ANDAMIOS, MATERIALES, EQUIPO Y MANO DE OBRA.</t>
  </si>
  <si>
    <t>SUMINISTRO, HABILITADO Y COLOCACION DE CAJILLOS EN FORMA DE L", "U" Y/O "Z" A BASE DE TABLERO DE YESO ANTI MOHO FIRECODE TIPO X DE 13 MM DE ESPESOR, SUSPENSIÓN TIPO "T", ACABADO LISO SIN TEXTURA, A CUALQUIER ALTURA, INCLUYE: PERFILES DE ACERO GALVANIZADO PARA SOPORTERÍA Y SUSPENSIÓN OCULTA, NIVELACIÓN, CORTES, AJUSTES, DESPERDICIOS, PERFACINTA, REDIMIX, PIJAS AUTARROSCABLES S1, RESANES DEJANDO LA SUPERFICIE LISTA PARA LA APLICACIÓN DEL ACABADO, HERRAMIENTAS, MANO DE OBRA ESPECIALIZADA, ANDAMIOS, LIMPIEZA Y ACARREO DE LOS MATERIALES AL SITO DE SU COLOCACIÓN.</t>
  </si>
  <si>
    <t>SUMINISTRO Y COLOCACIÓN DE FALSO PLAFÓN A BASE DE TABLAROCA LISO CON TABLERO DE YESO ANTI MOHO FIRECODE TIPO X DE 13 MM DE ESPESOR, SUSPENSIÓN TIPO "T", ACABADO LISO SIN TEXTURA, A CUALQUIER ALTURA, INCLUYE: PERFILES DE ACERO GALVANIZADO PARA SOPORTERÍA Y SUSPENSIÓN OCULTA, NIVELACIÓN, CORTES, AJUSTES, DESPERDICIOS, PERFACINTA, REDIMIX, PIJAS AUTARROSCABLES S1, RESANES DEJANDO LA SUPERFICIE LISTA PARA LA APLICACIÓN DEL ACABADO, HERRAMIENTAS, MANO DE OBRA ESPECIALIZADA, ANDAMIOS, LIMPIEZA Y ACARREO DE LOS MATERIALES AL SITO DE SU COLOCACIÓN.</t>
  </si>
  <si>
    <t>SUMINISTRO Y APLICACIÓN DE SELLADOR WET LOOK ACABADO NATURAL LOSAS Y/O TRABES DE CONCRETO, RENDIMIENTO DE 8 M2/LT, INCLUYE: LIJADO DE SUPERFICIE PARA REMOVER RESIDUOS E IMPERFECCIONES, LIMPIEZA CON AGUA DEJANDO OREAR, APLICACIÓN DE SELLADOR A DOS MANOS, ANDAMIOS O ESCALERAS, ACARREOS, DESPERDICIOS, EQUIPO Y MANO DE OBRA.</t>
  </si>
  <si>
    <t>PLAFONES</t>
  </si>
  <si>
    <t>FILETES Y BOLEADOS, HECHOS CON MORTERO CEMENTO-ARENA EN PROPORCIÓN 1:3, TANTO INCLINADOS COMO VERTICALES A TIRO DE HILO Y ESCUADRA,  INCLUYE: DESPERDICIOS, ANDAMIOS, ACARREO DE MATERIALES AL SITIO DE SU UTILIZACIÓN, A CUALQUIER NIVEL, EQUIPO Y MANO DE OBRA.</t>
  </si>
  <si>
    <t>BOQUILLA DE 15 A 20 CM DE ANCHO, CON MORTERO CEMENTO-ARENA PROPORCIÓN 1:3, TERMINADO APALILLADO, INCLUYE: MATERIALES, ACARREOS, DESPERDICIOS, MANO DE OBRA, PLOMEADO, NIVELADO, REGLEADO, RECORTES, MANO DE OBRA, EQUIPO Y HERRAMIENTA.</t>
  </si>
  <si>
    <t>SUMINISTRO Y COLOCACIÓN DE FACHALETA 6 ESMALTADA COLOR TABACO, MEDIDAS DE 24 CM X 6 CM X 1.4 CM, ASENTADA CON MORTERO CEMENTO-ARENA EN PROPORCIÓN 1:3 Y JUNTEADA DE 10 MM DE ESPESOR PROMEDIO CON MORTERO CEMENTO-ARENA EN PROPORCIÓN 1:3, INCLUYE: ADITIVO 100% ACRÍLICO DURACRIL EN MORTERO CON UN RENDIMIENTO DE 1 LT POR CADA 20 KG DE MORTERO, HERRAMIENTA, PREPARACIÓN DE LA SUPERFICIE, CORTES, AJUSTES, NIVELACIÓN, ELEVACIONES, MATERIALES, EQUIPO Y MANO DE OBRA.</t>
  </si>
  <si>
    <t xml:space="preserve">SUMINISTRO Y COLOCACIÓN DE AZULEJO CERÁMICO RECTIFICADO, MODELO CITYLINE 59 X 59 CM O SIMILAR, COLOR IVORY, ASENTADO CON PEGAPISO, JUNTAS A HUESO, INCLUYE: HERRAMIENTA, JUNTEADOR SIN ARENA COLOR S.M.A., CORTES, REMATES, ESCUADRE, DESPERDICIOS, DESPATINADO, ACARREOS, MATERIALES, LIMPIEZA Y MANO DE OBRA. </t>
  </si>
  <si>
    <t xml:space="preserve">SUMINISTRO Y COLOCACIÓN DE AZULEJO CERÁMICO RECTIFICADO, MODELO CITYLINE 59 X 59 CM O SIMILAR, COLOR GRAPHITE, ASENTADO CON PEGAPISO, JUNTAS A HUESO, INCLUYE: HERRAMIENTA, JUNTEADOR SIN ARENA COLOR S.M.A., CORTES, REMATES, ESCUADRE, DESPERDICIOS, DESPATINADO, ACARREOS, MATERIALES, LIMPIEZA Y MANO DE OBRA. </t>
  </si>
  <si>
    <t>SUMINISTRO Y APLICACIÓN DE SELLADOR DE POLIURETANO EN JUNTAS CONSTRUCTIVAS DE ANCHO PROMEDIO DE 1 CM Y 1 CM DE ESPESOR PROMEDIO, RENDIMIENTO PROMEDIO DE 100 ML/1M, INCLUYE: LIMPIEZA DE LA ZONA DE TRABAJO, ACARREOS, DESPERDICIOS Y MANO DE OBRA.</t>
  </si>
  <si>
    <t>SUMINISTRO Y COLOCACIÓN DE TELA POLLERA CALIBRE 23, FIJADA CON CLAVOS DE 1 A 3" EN ÁREA DE APLANADOS, INCLUYE: HERRAMIENTA, ACARREOS, LIMPIEZA, COLOCACIÓN, EQUIPO Y MANO DE OBRA.</t>
  </si>
  <si>
    <t>APLANADO DE 2.00 CM DE ESPESOR EN MURO CON MORTERO CEMENTO-ARENA 1:4, ACABADO REPELLADO, INCLUYE: HERRAMIENTA, MATERIALES, ACARREOS, DESPERDICIOS, MANO DE OBRA, ANDAMIOS, PLOMEADO, NIVELADO, REGLEADO, RECORTES, EQUIPO Y MANO DE OBRA.</t>
  </si>
  <si>
    <t>SUMINISTRO Y COLOCACIÓN DE PISO CERÁMICO RECTIFICADO 59 X 59 CM, MOD. GEOLOGIC CLIFF GOLD O SIMILAR, COLOR PERLA, COLOCADO A HUESO ASENTADO CON PEGAPISO Y JUNTEADOR SIN ARENA COLOR MARFIL, INCLUYE: HERRAMIENTA, JUNTEADOR SIN ARENA COLOR S.M.A., RECORTES EN REMATES A MUROS, NIVELADO, ACARREOS, ELEVACIONES, DESPERDICIOS, MATERIALES, EQUIPO Y MANO DE OBRA.</t>
  </si>
  <si>
    <t>SUMINISTRO Y APLICACIÓN DE BARNIZ SELLADOR ACRÍLICO TRANSPARENTE NF, RENDIMIENTO DE 4.20 M2/LITRO, INCLUYE: LIMPIEZA FINA, HERRAMIENTA, DESPERDICIOS, ACARREO Y MANO DE OBRA.</t>
  </si>
  <si>
    <t>PISOS</t>
  </si>
  <si>
    <t>RECUBRIMIENTOS Y ACABADOS</t>
  </si>
  <si>
    <t>A6</t>
  </si>
  <si>
    <t>IMPERMEABILIZACIÓN EN AZOTEA, A BASE DE LÁMINA PREFABRICADA, UNIPPLAS AERO PLUS POT, ALTO DESEMPEÑO CON VENTILACIÓN ANTIABOLSAMIENTOS, FABRICADA A BASE DE ASFALTOS MODIFICADOS CON POLÍMEROS SINTÉTICOS POT REFORZADA CON MALLA POLIÉSTER DE ALTA RESISTENCIA, ACABADO APARENTE A BASE DE GRAVILLA ESMALTADA A FUEGO, 4.5 MM DE ESPESOR TOTAL, COLOR INDICADO EN OBRA POR SUPERVISIÓN, INCLUYE: PRIMARIO IMPERCOAT PRIMARIO SL O SIMILAR, PREPARACIÓN DE LA SUPERFICE, SELLADO DE TRASLAPES, HERRAMIENTA, GARANTÍA POR ESCRITO DE 10 AÑOS POR LA EMPRESA CONTRATISTA, SUMINISTRO DE MATERIALES, LIMPIEZA DE LA SUPERFICIE, ACARREOS A LA ZONA DE TRABAJO EN AZOTEAS, TRASLAPES, ELEVACIONES, AJUSTES, EQUIPO Y MANO DE OBRA.</t>
  </si>
  <si>
    <t>FORJADO DE CHAFLÁN A BASE DE MORTERO CEMENTO-ARENA, EN PROPORCIÓN: 1:5, EN MEDIDAS DE 15 X 15 CM A 45°, CON ACABADO APALILLADO, INCLUYE: HERRAMIENTA, MATERIALES, DESPERDICIOS, EQUIPO DE SEGURIDAD, LIMPIEZA, ACARREO DE MATERIALES AL LUGAR DE SU UTILIZACIÓN A CUALQUIER NIVEL, EQUIPO Y MANO DE OBRA.</t>
  </si>
  <si>
    <t>ENTORTADO A BASE DE MORTERO FLUIDO BOMBEABLE F´C= 100 KG/CM2, DE 2 A 6 CM DE ESPESOR PROMEDIO, PARA DAR PENDIENTES EN AZOTEAS, ACABADO  APALILLADO, INCLUYE: HERRAMIENTA, MATERIALES, NIVELACIÓN, BOMBA, ELEVACIONES, DESPERDICIOS,  LIMPIEZA, ACARREOS AL SITIO DE SU COLOCACIÓN, EN CUALQUIER NIVEL, EQUIPO Y MANO DE OBRA.</t>
  </si>
  <si>
    <t>IMPERMEABILIZACIÓN DE AZOTEA</t>
  </si>
  <si>
    <t>MURO DE DUROCK A UNA CARA CON PANEL DE TABLA CEMENTO DE 1/2" CON TORNILLOS DS DE 1 5/8" @ 20 CM, TRATAMIENTO DE JUNTAS, PERÍMETRO SELLADO, THERMAFIBER SAFB 3", DISEÑO UL U-473, ABADO FINO, CON BASTIDOR FORMADO CON POSTES DE LAMINA DE ACERO GALVANIZADO CAL. 20 DE 63.5 DE ANCHO @ 40.5 CM DE SEPARACIÓN, CANAL SUPERIOR E INFERIOR DE LAMINA DE ACERO GALVANIZADO CAL. 22 DE 63.5 MM DE ANCHO, ANCLADO AL PISO CON TAQUETES DE 1/4" DE Ø @ 61 CM. INCLUYE: HERRAMIENTA, ACARREOS HORIZONTALES Y VERTICALES, ELEMENTOS DE FIJACIÓN, CORTES, DESPERDICIOS, PLOMEO, SELLADO DE JUNTAS, MATERIALES, EQUIPO Y MANO DE OBRA.</t>
  </si>
  <si>
    <t>MURO DE CELOSÍA CON TABIQUE DECORATIVO MAZATLÁN 10 X 12 X 24 CM, ASENTADA CON MORTERO CEMENTO-ARENA PROPORCIÓN 1:3, CON DOS VARILLAS DEL N° 2 A CADA DOS HILADAS, SOLDADOS EN LAS PUNTAS A COLUMNAS METÁLICAS QUE CONFORMAN EL MARCO (BASTIDOR). INCLUYE: SUMINISTRO, INSTALACIÓN, MATERIALES, DESPERDICIOS, ACARREOS, MANO DE OBRA Y HERRAMIENTA.</t>
  </si>
  <si>
    <t>MURO DE TABIQUE HUECO INDUSTRIALIZADO DE ALTA RESISTENCIA 24 X 12 X 6 CM (MODELOS: CARAVISTA LISO TONO NATURAL Y CARAVISTA ESMALTADO TONO TABACO) PEGADO A SOGA ACABADO APARENTE, ASENTADO CON MORTERO CEMENTO-ARENA PROPORCIÓN 1:3 REFORZADO CON 1 VARILLA TEC 60 1/4"EN SENTIDO HORIZONTAL @4 HILADAS Y 1 VARILLA TEC 60 1/4" EN SENTIDO VERTICAL @2 HUECOS, GRAPAS DEL #2 @6 BLOCKS. INCLUYE: TRAZO, NIVELACIÓN, PLOMEO, LIMPIEZA, SUMINISTRO, INSTALACIÓN, MATERIALES, DESPERDICIOS, ACARREOS, MANO DE OBRA Y HERRAMIENTA.</t>
  </si>
  <si>
    <t>SUMINISTRO Y COLOCACIÓN DE CUBIERTA A BASE DE GRANITO MODELO SEGÚN MUESTRA APROBADA, DE 2 CM DE ESPESOR, ACABADO PULIDO, CANTOS BOLEADOS, BORDE BISELADO, TERMINADO CON RECUBRIMIENTO A BASE DE POLIURETANO ACABADO HÚMEDO, TIPO WET-LOOK O SIMILAR, ASENTADAS CON PASTA AUTOMOTIVA SOBRE FIBRA DE VIDRIO, INCLUYE: HERRAMIENTA, CUBIERTA, FALDONES Y RESPALDOS, ACARREOS, ELEVACIONES, CORTES, DESPERDICIOS, ALINEADO, PLOMEO, MATERIALES, EQUIPO Y MANO DE OBRA.</t>
  </si>
  <si>
    <t>SUMINISTRO, HABILITADO Y COLOCACIÓN DE POSTES Y BASTIDORES A BASE DE PERFILES PTR, SOLERA, PARA FABRICACIÓN DE ESTRUCTURA METÁLICA DE LAVAMANOS TIPO CUBIERTA, INCLUYE: HERRAMIENTA, CARGA, ACARREOS, INGENIERÍA DE TALLER, CORTES, BISELADOS, SOLDADURA, NIVELACIÓN, ALINEAMIENTO Y PLOMEO, PRIMARIO ANTICORROSIVO, DESPERDICIOS, MATERIALES, EQUIPO Y MANO DE OBRA.</t>
  </si>
  <si>
    <t>SUMINISTRO, HABILITADO Y COLOCACIÓN DE PLACA DE ACERO A-36 DE 10 X 10 CM DE 1/4", CON 4 ANCLAS DE REDONDO LISO DE 3/8" CON UN DESARROLLO TOTAL DE 32 CM PROMEDIO,  INCLUYE: HERRAMIENTA, ACARREOS, PRIMARIO ANTICORROSIVO, TRAZO, CORTES, SOLDADURA, FIJACIÓN, MATERIALES, EQUIPO Y MANO DE OBRA.</t>
  </si>
  <si>
    <t>LAVAMANOS</t>
  </si>
  <si>
    <t xml:space="preserve">SUMINISTRO Y COLOCACIÓN DE REGISTRO GALVANIZADO DE 10X10 CM  DESCARGA, ACARREOS, MATERIALES MENORES, HERRAMIENTAS, LIMPIEZA, RETIRO DE MATERIAL SOBRANTE FUERA DE LA OBRA, SUPERVISIÓN, MANO DE OBRA.  </t>
  </si>
  <si>
    <t xml:space="preserve">M     </t>
  </si>
  <si>
    <t xml:space="preserve">SUMINISTRO Y COLOCACIÓN DE TUBO CONDUIT, GALVANIZADO DE AJUSTE  DE 1", INSTALADO EN LOSA, MURO Y/O PISO. INCLUYE: MANIOBRAS, CARGA,  DESCARGA, ACARREOS, MATERIALES MENORES, HERRAMIENTAS, LIMPIEZA, RETIRO DE MATERIAL SOBRANTE FUERA DE LA OBRA, SUPERVISIÓN, MANO DE OBRA.  </t>
  </si>
  <si>
    <t xml:space="preserve">SUMINISTRO Y COLOCACIÓN DE TUBO DE P.V.C. DE 1", INSTALADO OCULTO EN LOSA, MURO Y/O PISO. INCLUYE: MANIOBRAS, CARGA,  DESCARGA, ACARREOS, MATERIALES MENORES, HERRAMIENTAS, LIMPIEZA, RETIRO DE MATERIAL SOBRANTE FUERA DE LA OBRA, SUPERVISIÓN, MANO DE OBRA.  </t>
  </si>
  <si>
    <t>SUMINISTRO E INSTALACION DE  CABLEADO DE ALAMBRE / 2X18 AWG / TIPO FPLR-CL3R, FT4 / COLOR ROJO / RESISTENTE A LA INTEMPERIE PARA APLICACIONES EN SISTEMAS DE DETECCIÓN DE INCENDIO Y SISTEMAS DE EVACUACIÓN MODELO 43061104 0 SIMILAR. INCLUYE: HERRAMIENTA, ELEMENTOS DE FIJACIÓN, ACARREOS, NIVELACIÓN,PRUEBAS, CONEXIÓN Y PUESTA EN MARCHA.</t>
  </si>
  <si>
    <t>SUMINISTRO E INSTALACION DE MÓDULO AISLADOR DE FALLAS - CORTO CIRCUITO PARA LAZO SLC  PARA APLICACIONES EN SISTEMAS DE DETECCIÓN DE INCENDIO Y SISTEMAS DE EVACUACIÓN  MODELO L300 SIMILAR. INCLUYE: HERRAMIENTA, ELEMENTOS DE FIJACIÓN, ACARREOS, NIVELACIÓN,PRUEBAS, CONEXIÓN Y PUESTA EN MARCHA</t>
  </si>
  <si>
    <t>SUMINISTRO E INSTALACIÓN DE  CABLE DE PARCHEO CATEGORIA 6 ETHERNET 10BASE-T, 100BASE-T (FAST ETHERNET), 1000BASE-T (GIGABIT ETHERNET),23 AWG SOLID COPPER TX6  UTPSP7BUY 7FT ENHANCED CATEGORY 6 LSZH O SIMILAR. INCLUYE: HERRAMIENTA, ELEMENTOS DE FIJACIÓN, ACARREOS, NIVELACIÓN,PRUEBAS, CONEXIÓN Y PUESTA EN MARCHA.</t>
  </si>
  <si>
    <t>SUMINISTRO Y COLOCACIÓN DETECTOR MULTICRITERIO DE  TEMPERATURA Y HUMO DIRECCIONABLE MODELO AD-365  O SIMILAR,  INCLUYE: HERRAMIENTA, ELEMENTOS DE FIJACIÓN, ACARREOS, NIVELACIÓN,PRUEBAS, CONEXIÓN Y PUESTA EN MARCHA, GARANTIA DE  3 AÑOS. GARANTÍA</t>
  </si>
  <si>
    <t>SUMINISTRO Y COLOCACIÓN DETECTOR DE HUMO DIRECCIONABLE MODELO SD-365  O SIMILAR,  INCLUYE: HERRAMIENTA, ELEMENTOS DE FIJACIÓN, ACARREOS, NIVELACIÓN,PRUEBAS, CONEXIÓN Y PUESTA EN MARCHA, GARANTIA DE  3 AÑOS. GARANTÍA</t>
  </si>
  <si>
    <t>SUMINISTRO Y COLOCACIÓN DE SIRENA CON LÁMPARA ESTROBOSCÓPICA A 2 HILOS, MONTAJE EN PARED, COLOR ROJO, CONFIGURACIÓN ESTROBOSCÓPICA SELECCIONABLE MODELO P2RL-SP.  INCLUYE:  INCLUYE:  INSTALACIÓN EN MURO A LA ALTURA INDICADA POR PROTECCIÓN CIVIL, NIVELACIÓN, MATERIALES, MANO DE OBRA, HERRAMIENTA Y EQUIPO. GARANTÍA</t>
  </si>
  <si>
    <t>SUMINISTRO Y COLOCACIÓN DE ESTACIÓN MANUAL DE EMERGENCIA, DOBLE ACCIÓN, DIRECCIONABLE DE SISTEMA DE DETECCIÓN DE HUMO, MODELO:  BG12-LX-SP O SIMILAR. INCLUYE:  INSTALACIÓN EN MURO A LA ALTURA INDICADA POR PROTECCIÓN CIVIL, NIVELACIÓN, MATERIALES, MANO DE OBRA, HERRAMIENTA Y EQUIPO. GARANTÍA</t>
  </si>
  <si>
    <t>SUMINISTRO Y COLOCACIÓN DE ANUNCIADOR SERIAL PARA PANELES   DIRECCIONABLES DE SISTEMA DE DETECCIÓN DE HUMO, MODELO:  (ANN-80), O SIMILAR. INCLUYE:  INSTALACIÓN EN MURO A LA ALTURA INDICADA POR PROTECCIÓN CIVIL, NIVELACIÓN, MATERIALES, MANO DE OBRA, HERRAMIENTA Y EQUIPO. GARANTÍA</t>
  </si>
  <si>
    <t>SUMINISTRO E INSTALACIÓN DE PANEL DIRECCIONABLE DE DETECCIÓN DE INCENDIO DE 50 PUNTOS CON COMUNICADOR PREINSTALADO DE SISTEMA DE DETECCIÓN DE HUMO,SOPORTA DETECTOR DIRECCIONABLE MULTICRITERIO SD-355CO MODELO ES-50X O SIMILAR, INCLUYE: HERRAMIENTA, ELEMENTOS DE FIJACIÓN, ACARREOS, NIVELACIÓN,PRUEBAS, CONEXIÓN Y PUESTA EN MARCHA, GARANTIA DE  3 AÑOS.</t>
  </si>
  <si>
    <t>DETECCIÓN DE HUMO</t>
  </si>
  <si>
    <t>SUMINISTRO E INSTALACIÓN DE DISCO DURO PARA SISTEMAS DE VIDEO VIGILANCIA CON CAPACIDAD DE  4 TB MODELO WD43PURZ O SIMILAR  INCLUYE: HERRAMIENTA, ELEMENTOS DE FIJACIÓN, ACARREOS, NIVELACIÓN,PRUEBAS, CONEXIÓN Y PUESTA EN MARCHA, GARANTIA DE 1 AÑO.</t>
  </si>
  <si>
    <t>SUMINISTRO E INSTALACIÓN DE VIDEO GRABADOR NVR DE , 24 PUERTOS POE+ / ACUSENSE / ANPR / CONTEO DE PERSONAS / HEAT MAP / 4 BAHÍAS DE DISCO DURO / HDMI EN 8K / SOPORTA POS / ALARMAS I/O / ACUSEARCH MODELO:DS-7732NI-M4/24P.  INCLUYE: HERRAMIENTA, ELEMENTOS DE FIJACIÓN, ACARREOS, NIVELACIÓN,PRUEBAS, CONEXIÓN Y PUESTA EN MARCHA, GARANTIA DE 1 AÑO.</t>
  </si>
  <si>
    <t>SUMINISTRO E INSTALACIÓN DE CÁMARA HDTV COMPACTA Y PREPARADA PARA EXTERIORES PARA VIGILANCIA DIURNA Y NOCTURNA. NEMA 4X, IP67 , CÁMARA DE BALA FIJA DE RESOLUCIÓN MAXIMA DE 2688 × 1520 . MÚLTIPLES FLUJOS H.264, H.265  SOPORTE INTEGRADO PARA UN FÁCIL MONTAJE EN PARED Y TECHO. MODELO DS-2CD2143G2-IZS ALIMENTACIÓN A TRAVÉS DE ETHERNET POE. INCLUYE , SOPORTE DE MONTAJE INCLUYE: HERRAMIENTA, ELEMENTOS DE FIJACIÓN, ACARREOS, NIVELACIÓN,PRUEBAS, CONEXIÓN Y PUESTA EN MARCHA, GARANTIA DE 5 AÑOS</t>
  </si>
  <si>
    <t>CCTV</t>
  </si>
  <si>
    <t xml:space="preserve">SUMINISTRO E INSTALACION DE CABLE  PARA BOCINA DE 2X14,   MODELO 5100   INCLUYE: HERRAMIENTA, ELEMENTOS DE FIJACIÓN, ACARREOS, NIVELACIÓN,PRUEBAS, CONEXIÓN Y PUESTA EN MARCHA. </t>
  </si>
  <si>
    <t>SUMINISTRO E INSTALACION DE INTERFAZ DE AUDIO BLUETOOTH A DANTE (MODELO 500554) CON PANEL DE TRANSMISIÓN DE AUDIO BIDIRECCIONAL PARA BLUETOOTH Y DANTE. SE CONECTA A TELÉFONOS MÓVILES, IPAD Y OTROS DISPOSITIVOS A TRAVÉS DE UNA INTERFAZ BLUETOOTH Y CONVIERTE LA SEÑAL DE AUDIO RECIBIDA EN TRANSMISIÓN DE SEÑAL DIGITAL A TRAVÉS DE LA RED DANTE.  COMPATIBLE CON CAJAS DE EMPOTRAR ESTÁNDAR D CON PLACAS FRONTALE BLANCA  INCLUYE: HERRAMIENTA, ELEMENTOS DE FIJACIÓN, ACARREOS, NIVELACIÓN,PRUEBAS, CONEXIÓN Y PUESTA EN MARCHA.</t>
  </si>
  <si>
    <t>SUMINISTRO E INSTALACION DE  PROCESADOR DE AUDIO DIGITAL CON 8 CANALES, MODELO:  QSC CORE 8 FLEX O SIMILAR. INCLUYE: HERRAMIENTA, ELEMENTOS DE FIJACIÓN, ACARREOS, NIVELACIÓN,PRUEBAS, CONEXIÓN Y PUESTA EN MARCHA, GARANTIA DE  3 AÑOS.</t>
  </si>
  <si>
    <t>SUMINISTRO E INSTALACION DE  INTERFASE BLULINK A DANTE BLU-DAN O SIMILAR. INCLUYE: HERRAMIENTA, ELEMENTOS DE FIJACIÓN, ACARREOS, NIVELACIÓN,PRUEBAS, CONEXIÓN Y PUESTA EN MARCHA, GARANTIA DE  3 AÑOS.</t>
  </si>
  <si>
    <r>
      <t>SUMINISTRO E INSTALACIÓN DE AMPLIFICADOR  DE POTENCIA ANALÓGICO DE 8 CANALES, 300 W A 4Ω Y LINEA DE 70V Y 100V, MODELO: JBL DCI 8300</t>
    </r>
    <r>
      <rPr>
        <sz val="9"/>
        <rFont val="Isidora Bold"/>
      </rPr>
      <t>N</t>
    </r>
    <r>
      <rPr>
        <sz val="8"/>
        <rFont val="Isidora Bold"/>
      </rPr>
      <t xml:space="preserve"> O SIMILAR. INCLUYE: HERRAMIENTA, ELEMENTOS DE FIJACIÓN, ACARREOS, NIVELACIÓN,PRUEBAS, CONEXIÓN Y PUESTA EN MARCHA, GARANTIA DE  2 AÑOS.</t>
    </r>
  </si>
  <si>
    <t>SUMINISTRO E INSTALACIÓN DE BOCINA TIPO COLGANTE  DE 5.25" (130 mm)  DE WOOFER ,DE 2 VÍAS, CON TRANSFORMADOR 70/100V MAX (60W) Y BAJA IMPEDANCIA 8 OHMS , COBERTURA CÓNICA (DMT) DE 120° MODELO: CONTROL 65P/T O SIMILAR. INCLUYE: HERRAMIENTA, ELEMENTOS DE FIJACIÓN, ACARREOS, NIVELACIÓN,PRUEBAS, CONEXIÓN Y PUESTA EN MARCHA, GARANTIA DE  2 AÑOS.</t>
  </si>
  <si>
    <t>VOCEO</t>
  </si>
  <si>
    <t xml:space="preserve">SUMINISTRO Y COLOCACIÓN DE TUBO CONDUIT, GALVANIZADO DE AJUSTE  DE 2", INSTALADO EN LOSA, MURO Y/O PISO. INCLUYE: MANIOBRAS, CARGA,  DESCARGA, ACARREOS, MATERIALES MENORES, HERRAMIENTAS, LIMPIEZA, RETIRO DE MATERIAL SOBRANTE FUERA DE LA OBRA, SUPERVISIÓN, MANO DE OBRA.  </t>
  </si>
  <si>
    <t xml:space="preserve">SUMINISTRO Y COLOCACIÓN DE TUBO CONDUIT, GALVANIZADO DE AJUSTE  DE 1 3/4", INSTALADO EN LOSA, MURO Y/O PISO. INCLUYE: MANIOBRAS, CARGA,  DESCARGA, ACARREOS, MATERIALES MENORES, HERRAMIENTAS, LIMPIEZA, RETIRO DE MATERIAL SOBRANTE FUERA DE LA OBRA, SUPERVISIÓN, MANO DE OBRA.  </t>
  </si>
  <si>
    <t>SUMINISTRO E INSTALACIÓN DE  CABLEADO CATEGORIA 6 ETHERNET 10BASE-T, 100BASE-T (FAST ETHERNET), 1000BASE-T (GIGABIT ETHERNET),23 AWG SOLID COPPER TX6000 ENHANCED CATEGORY 6 LSZH O SIMILAR. INCLUYE: HERRAMIENTA, ELEMENTOS DE FIJACIÓN, ACARREOS, NIVELACIÓN,PRUEBAS, CONEXIÓN Y PUESTA EN MARCHA.</t>
  </si>
  <si>
    <t xml:space="preserve">SUMINISTRO Y COLOCACIÓN DE REGISTRO DE TELECOMUNICACIONES L1T LIGERO, 2.5T,MODELO LP-RL1TL. INCLUYE ACARREOS, MATERIALES MENORES, HERRAMIENTAS, LIMPIEZA, RETIRO DE MATERIAL SOBRANTE FUERA DE LA OBRA, SUPERVISIÓN, MANO DE OBRA.  </t>
  </si>
  <si>
    <t>SUMINISTRO E INSTALACIÓN DE UPS  CON REGULACIÓN AUTOMATICA DE VOLTAGE DE 1500 VA/900 W, TOPOLOGÍA LÍNEA INTERACTIVA, ENTRADA 120 VCA NEMA 5-15P, TORRE O RACK 2 UR, CON 8 TOMAS NEMA 5-15R MODELO OR1500LCDRT2U O SILMILAR 1 INCLUYE: HERRAMIENTA, ELEMENTOS DE FIJACIÓN, ACARREOS, NIVELACIÓN,PRUEBAS, CONEXIÓN Y PUESTA EN MARCHA.</t>
  </si>
  <si>
    <t>SALIDA DE NODO DOBLE PARA SISTEMA DE RED DE VOZ Y/O DATOS, FORMADA CON DOS CONENCTORES RJ45 CAT6, TUBERIA CONDUIT DE AJUSTE DE 19, 25 Y 32 MM DE DIAM, CAJA REGISTRO GALVANIZADA DE 100 X 100 MM CON TAPA REALZADA EN SALIDAS DE MURO Y/O LOSA, SOPORTERIA, ABRAZADERAS , VARILLA ROSCADA, TAQUETE , TUERCA GUIADAS CON ALAMBRE GALVANIZADO CAL NO. 14, 2 CONECTORES JACK ESTILO TP, MIN COM, CAT. 6 MODELO CJ688TGBL, 1 FACE PLATE  CFPE1IWY, 1 PATCH CORD LADO USUARIO MODELO UTP28SP7, 1 PATCH CORD LADO PANEL MODELO UTP28SP5 O SIMILAR INCLUYE: TRAZO, RANURAS, MATERIALES MENORES Y DE CONSUMO, ELEMENTOS DE  FIJACION, HERRAMIENTAS, PRUEBAS, MANO DE OBRA Y ACARREO DE MATERIALES.</t>
  </si>
  <si>
    <t>SALIDA PARA UN NODO PARA EL SISTEMA DE RED DE VOZ Y/O DATOS, O CCTV FORMADA CON TUBERIA CONDUIT DE AJUSTE DE 19, 25 Y 32 MM DE DIAM, CAJA REGISTRO GALVANIZADA DE 100 X 100 MM CON TAPA REALZADA EN SALIDAS DE MURO Y/O LOSA, SOPORTERIA, ABRAZADERAS , VARILLA ROSCADA, TAQUETE , TUERCA GUIADAS CON ALAMBRE GALVANIZADO CAL NO. 14, CABLE UTP CATEGORIA 6 MODELO  PUR-6004BU-FE O SMILAR,  2 CONECTORES JACK ESTILO TP, MIN COM, CAT. 6 MODELO CJ688TGBL, 1 FACE PLATE  CFPE1IWY, 1 PATCH CORD LADO USUARIO MODELO UTP28SP7, 1 PATCH CORD LADO PANEL MODELO UTP28SP5 O SIMILAR INCLUYE: TRAZO, RANURAS, MATERIALES MENORES Y DE CONSUMO, ELEMENTOS DE  FIJACION, HERRAMIENTAS, PRUEBAS, MANO DE OBRA Y ACARREO DE MATERIALES.</t>
  </si>
  <si>
    <t>SUMINISTRO Y COLOCACIÓN DE PUNTO DE ACCESO WI-FI 6 802.11 AX 3.5 GBPS, MU-MIMO 4X4:4 CON ADMINISTRACIÓN DESDE LA NUBE GRATUITA. MODELO: GWN7664 O SIMILAR. INCLUYE: MANO DE OBRA, ACARREOS, HERRAMIENTA, DESPERDICIOS, LIMPIEZA Y EQUIPO Y PUESTA EN MARCHA.</t>
  </si>
  <si>
    <t xml:space="preserve">PZA </t>
  </si>
  <si>
    <t xml:space="preserve">SUMINISTRO Y COLOCACIÓN DE SWITCH GIGABIT POE+ ADMINISTRABLE / 48 PUERTOS 10/100/1000 MBPS + 6 PUERTOS SFP UPLINK / HASTA 400W / COMPATIBLE CON GWN CLOUD. MODELO:  GWN7806P O SIMILAR. INCLUYE: MANO DE OBRA, ACARREOS, HERRAMIENTA, DESPERDICIOS, LIMPIEZA Y EQUIPO Y PUESTA EN MARCHA. </t>
  </si>
  <si>
    <t xml:space="preserve">SUMINISTRO Y COLOCACIÓN DE ROUTER GIGABIT VPN/BALANCEADOR DE CARGAS / 6 PUERTOS 10/100/1000 MBPS (WAN/LAN) / COMPATIBLE CON GWN CLOUD. MODELO: GWN7001 O SIMILAR. INCLUYE: MANO DE OBRA, ACARREOS, HERRAMIENTA, DESPERDICIOS, LIMPIEZA Y EQUIPO Y PUESTA EN MARCHA. GARANTÍA </t>
  </si>
  <si>
    <t xml:space="preserve">SUMINISTRO Y COLOCACIÓN DE PANEL DE PARCHEO DE IMPACTO PLANO CATEGORIA 6 DE 48 PUERTOS DOS UNIDADES  DE RACK DE 19" MODELO: DP48688TGY O SIMILAR. INCLUYE: MANO DE OBRA, ACARREOS, HERRAMIENTA, DESPERDICIOS, LIMPIEZA Y EQUIPO. </t>
  </si>
  <si>
    <t xml:space="preserve">SUMINISTRO Y COLOCACIÓN DE KIT DE TRANSEPTORES DE RJ45 A FIBRA OPTICA PARA CONEXIÓN DE MODULOS , MODELO MC220L O SIMILAR.  INCLUYE: CABLEA DE FIBRA, MANO DE OBRA, ACARREOS, HERRAMIENTA, DESPERDICIOS, LIMPIEZA Y EQUIPO. </t>
  </si>
  <si>
    <t xml:space="preserve">SUMINISTRO Y COLOCACIÓN DE ORGANIZADOR DE CABLES  DE 2U PARA RACK DE 19" HORIZONTAL CON CUBIERTA METALICA MODELO: WMPHF2E O SIMILAR.  INCLUYE: MANO DE OBRA, ACARREOS, HERRAMIENTA, DESPERDICIOS, LIMPIEZA Y EQUIPO. </t>
  </si>
  <si>
    <t xml:space="preserve">SUMINISTRO Y COLOCACIÓN ORGANIZADOR VERTICAL  LATERAL PARA RACK PARA DE 45 UNIDADES DE RACK MODELO: WMPV45E O SIMILAR. COMPATIBLE CON EIQR3245 Y EIRL5545DR. INCLUYE: MANO DE OBRA, ACARREOS, HERRAMIENTA, DESPERDICIOS, LIMPIEZA Y EQUIPO. </t>
  </si>
  <si>
    <t xml:space="preserve">SUMINISTRO Y COLOCACIÓN RACK PARA MONTAGE EN PISO DE 45 UNIDADES DE RACK CON HERRAJE DE REFUERZO MONTADO A UNA ALTURA DE 2.70 M.  INCLUYE: MANO DE OBRA, ACARREOS, HERRAMIENTA, DESPERDICIOS, LIMPIEZA Y EQUIPO. </t>
  </si>
  <si>
    <t>VOZ Y DATOS</t>
  </si>
  <si>
    <t>INSTALACIONES ESPECIALES</t>
  </si>
  <si>
    <t>A5.1</t>
  </si>
  <si>
    <t>A5.2</t>
  </si>
  <si>
    <t>A5.3</t>
  </si>
  <si>
    <t>A7</t>
  </si>
  <si>
    <t>A8</t>
  </si>
  <si>
    <t>A9</t>
  </si>
  <si>
    <t>MOBILIARIO</t>
  </si>
  <si>
    <t>A10</t>
  </si>
  <si>
    <t>A10.1</t>
  </si>
  <si>
    <t>A10.2</t>
  </si>
  <si>
    <t>A10.3</t>
  </si>
  <si>
    <t>A12</t>
  </si>
  <si>
    <t>A13</t>
  </si>
  <si>
    <t>A14</t>
  </si>
  <si>
    <t>SEÑALÉTICA</t>
  </si>
  <si>
    <t>A15</t>
  </si>
  <si>
    <t>A16</t>
  </si>
  <si>
    <t>A16.1</t>
  </si>
  <si>
    <t>A16.2</t>
  </si>
  <si>
    <t>A16.3</t>
  </si>
  <si>
    <t>A16.4</t>
  </si>
  <si>
    <t>A17</t>
  </si>
  <si>
    <t>B3</t>
  </si>
  <si>
    <t>B4</t>
  </si>
  <si>
    <t>B5</t>
  </si>
  <si>
    <t>B6.1</t>
  </si>
  <si>
    <t>B6.2</t>
  </si>
  <si>
    <t>B6.3</t>
  </si>
  <si>
    <t>B6.4</t>
  </si>
  <si>
    <t>B7</t>
  </si>
  <si>
    <t>B7.1</t>
  </si>
  <si>
    <t>B7.2</t>
  </si>
  <si>
    <t>B7.3</t>
  </si>
  <si>
    <t>B7.4</t>
  </si>
  <si>
    <t>B10</t>
  </si>
  <si>
    <t>B11</t>
  </si>
  <si>
    <t>C4</t>
  </si>
  <si>
    <t>C5</t>
  </si>
  <si>
    <t>C6</t>
  </si>
  <si>
    <t>C8</t>
  </si>
  <si>
    <t>C7</t>
  </si>
  <si>
    <t>C10</t>
  </si>
  <si>
    <t>C11</t>
  </si>
  <si>
    <t>CONSTRUCCIÓN DE TRINCHERA PARA INSTALAR TUBERÍA DE GAS, MEDIDAS DE 0.45 M DE ANCHO POR 0.60 M DE ALTURA (MEDIDAS EXTERIORES) Y 0.15 M DE ANCHO POR 0.50 M DE ALTURA (MEDIDAS INTERIORES), ELABORADA A BASE DE PLANTILLA DE CONCRETO HECHO EN OBRA F´C= 100 KG/CM2 DE 0.45 M DE ANCHO POR 10 CM DE ALTURA, 2 MUROS DE 0.15 M X 0.50 M DE ALTURA A BASE DE CONCRETO HECHO EN OBRA F´C= 200 KG/CM2, CON UN ARMADO DE 2 VARILLAS LONGITUDINALES DEL NO. 3 Y GRAPAS DEL NO. 3 @ 20 CM, LA SEPARACIÓN ENTRE MURO Y MURO ES DE 15 CM, EN ESE HUECO SUMINISTRAR Y COLOCAR UN FLITRO DE PIEDRA Y/O GRAVA DE 1" A 2" DE DIÁMETRO CON UN ESPESOR DE 10 CM X 15 CM DE ANCHO, EN LA PARTE SUPERIOR ELABORAR Y COLOCAR REJILLA TIPO IRVING A BASE DE SOLERA DE 1/4" X 1 1/2" DE 15 CM DE ANCHO, CON CONTRAMARCO A BASE DE ÁNGULO DE 2" X 1/4", ANCLAS A BASE DE ÁNGULO DE 2" X 1/4" DE 10 CM DE LARGO @ 60 CM, INCLUYE: HERRAMIENTA, PRIMARIO ANTICORROSIVO, PINTURA ESMALTE COLOR S.M.A., COLADO, VIBRADO, CIMBRA COMÚN EN EXTERIORES Y CIMBRA APARENTE EN INTERIORES, CURADO, DESCIMBRA, SOLDADURAS, MATERIALES DE CONSUMO, EQUIPO Y MANO DE OBRA.</t>
  </si>
  <si>
    <t>SUMINISTRO Y COLOCACIÓN DE MEDIDOR (MANÓMETRO) DE BAJA PRESIÓN CON ENTRADA DE 3/4" DE DIÁMETRO, MODELO OZ-PRO O SIMILAR, FABRICADA EN ACERO INOXIDABLE, PARA CONEXIONES DE GAS, INCLUYE: HERRAMIENTA, CONEXIONES, AJUSTES, PRUEBAS, MATERIALES, EQUIPO Y MANO DE OBRA.</t>
  </si>
  <si>
    <t>SUMINISTRO Y COLOCACIÓN DE MEDIDOR (MANÓMETRO) DE BAJA PRESIÓN CON ENTRADA DE 1/4" DE DIÁMETRO, MODELO OZ-PRO O SIMILAR, FABRICADA EN ACERO INOXIDABLE, PARA CONEXIONES DE GAS, INCLUYE: HERRAMIENTA, CONEXIONES, AJUSTES, PRUEBAS, MATERIALES, EQUIPO Y MANO DE OBRA.</t>
  </si>
  <si>
    <t>SUMINISTRO Y COLOCACIÓN DE MEDIDOR DE PRESIÓN CON RELLENO DE LÍQUIDO DE GLICERINA CON ENTRADA DE 1/4" DE DIÁMETRO, MODELO MA008 O SIMILAR, RANGO DE PRESIÓN: 0-60 PSI, FABRICADA EN ACERO INOXIDABLE, PARA CONEXIONES DE GAS, INCLUYE: HERRAMIENTA, CONEXIONES, AJUSTES, PRUEBAS, MATERIALES, EQUIPO Y MANO DE OBRA.</t>
  </si>
  <si>
    <t>SUMINISTRO Y COLOCACIÓN REGULADOR DE SEGUNDA ETAPA (BAJA PRESIÓN) CON ENTRADA DE 3/4" DE DIÁMETRO, SERIE LV4403B66 O SIMILAR, FABRICADA EN HIERRO, PARA CONEXIONES DE GAS, INCLUYE: HERRAMIENTA, CONEXIONES, AJUSTES, PRUEBAS, MATERIALES, EQUIPO Y MANO DE OBRA.</t>
  </si>
  <si>
    <t>SUMINISTRO Y COLOCACIÓN DE REGULADOR DE PRIMERA ETAPA (ALTA PRESIÓN) CON ENTRADA DE 1/4" DE DIÁMETRO, SERIE 597FB O SIMILAR, FABRICADA EN HIERRO, PARA CONEXIONES DE GAS, INCLUYE: HERRAMIENTA, CONEXIONES, AJUSTES, PRUEBAS, MATERIALES, EQUIPO Y MANO DE OBRA.</t>
  </si>
  <si>
    <t>SUMINISTRO Y COLOCACIÓN DE VÁLVULA DE ALIVIO DE PRESIÓN HIDROSTÁTICA CON ENTRADA DE 1/2" DE DIÁMETRO, SERIE 3129L O SIMILAR, FABRICADA EN LATÓN, PARA CONEXIONES DE GAS, INCLUYE: HERRAMIENTA, CONEXIONES, AJUSTES, PRUEBAS, MATERIALES, EQUIPO Y MANO DE OBRA.</t>
  </si>
  <si>
    <t>SUMINISTRO Y COLOCACIÓN DE TUERCA UNION DE 3/4" DE MATERIAL CU, INCLUYE: HERRAMIENTA, ACARREOS, PRUEBAS Y MANO DE OBRA.</t>
  </si>
  <si>
    <t>SUMINISTRO Y COLOCACIÓN DE VÁLVULA DE CORTE MANUAL O DE PASO DE 3/4" DE DIÁMETRO, CÓDIGO: 9043056 O SIMILAR, FABRICADA EN LATÓN, PARA CONEXIONES DE GAS, INCLUYE: HERRAMIENTA, CONEXIONES, AJUSTES, PRUEBAS, MATERIALES, EQUIPO Y MANO DE OBRA.</t>
  </si>
  <si>
    <t>SUMINISTRO Y COLOCACIÓN DE VÁLVULA DE CORTE MANUAL O DE PASO DE 1/4" DE DIÁMETRO, CÓDIGO: 9043056 O SIMILAR, FABRICADA EN LATÓN, PARA CONEXIONES DE GAS, INCLUYE: HERRAMIENTA, CONEXIONES, AJUSTES, PRUEBAS, MATERIALES, EQUIPO Y MANO DE OBRA.</t>
  </si>
  <si>
    <t>SUMINISTRO Y COLOCACIÓN DE REDUCCIÓN BUSHING DE 1" A 1/4" DE MATERIAL CU, INCLUYE: HERRAMIENTA, ACARREOS, PRUEBAS Y MANO DE OBRA.</t>
  </si>
  <si>
    <t>SUMINISTRO Y COLOCACIÓN DE REDUCCIÓN BUSHING DE 1/2" A 1/4" DE MATERIAL CU, INCLUYE: HERRAMIENTA, ACARREOS, PRUEBAS Y MANO DE OBRA.</t>
  </si>
  <si>
    <t>SUMINISTRO Y COLOCACIÓN DE TEE DE 1" X 1/2" DE MATERIAL CU, INCLUYE: HERRAMIENTA, ACARREOS, PRUEBAS Y MANO DE OBRA.</t>
  </si>
  <si>
    <t>SUMINISTRO Y COLOCACIÓN DE REDUCCIÓN CAMPANA DE 1" A 3/4" DE MATERIAL CU, INCLUYE: HERRAMIENTA, ACARREOS, PRUEBAS Y MANO DE OBRA.</t>
  </si>
  <si>
    <t>SUMINISTRO Y COLOCACIÓN DE REDUCCIÓN CAMPANA DE 1" A 1/4" DE MATERIAL CU, INCLUYE: HERRAMIENTA, ACARREOS, PRUEBAS Y MANO DE OBRA.</t>
  </si>
  <si>
    <t>SUMINISTRO Y COLOCACIÓN DE REDUCCIÓN CAMPANA DE 1 1/4" A 1/2" DE MATERIAL CU, INCLUYE: HERRAMIENTA, ACARREOS, PRUEBAS Y MANO DE OBRA.</t>
  </si>
  <si>
    <t>SUMINISTRO Y COLOCACIÓN DE REDUCCIÓN CAMPANA DE 1 1/2" A 1/2" DE MATERIAL CU, INCLUYE: HERRAMIENTA, ACARREOS, PRUEBAS Y MANO DE OBRA.</t>
  </si>
  <si>
    <t>SUMINISTRO Y COLOCACIÓN DE REDUCCIÓN CAMPANA DE 1/2" A 1/4" DE MATERIAL CU, INCLUYE: HERRAMIENTA, ACARREOS, PRUEBAS Y MANO DE OBRA.</t>
  </si>
  <si>
    <t>SUMINISTRO Y COLOCACIÓN DE NIPLE DE CUERDA CORRIDA CU DE 3/4", INCLUYE: HERRAMIENTA, ACARREOS, PRUEBAS Y MANO DE OBRA.</t>
  </si>
  <si>
    <t>SUMINISTRO Y COLOCACIÓN DE NIPLE DE CUERDA CORRIDA CU DE 1/4", INCLUYE: HERRAMIENTA, ACARREOS, PRUEBAS Y MANO DE OBRA.</t>
  </si>
  <si>
    <t>SUMINISTRO Y COLOCACIÓN DE REGULADOR DE 1RA. ETAPA REGO O SIMILAR DE 1/4", INCLUYE: HERRAMIENTA, ACARREOS, PRUEBAS Y MANO DE OBRA.</t>
  </si>
  <si>
    <t>SUMINISTRO Y COLOCACIÓN DE PUNTA POL DE CU DE 1/4", INCLUYE: HERRAMIENTA, ACARREOS, PRUEBAS Y MANO DE OBRA.</t>
  </si>
  <si>
    <t>SUMINISTRO Y COLOCACIÓN DE ACOPLADOR DE LIQUIDOS DE 3/4", INCLUYE: HERRAMIENTA, ACARREOS, PRUEBAS Y MANO DE OBRA.</t>
  </si>
  <si>
    <t>SUMINISTRO Y COLOCACIÓN DE VÁLVULA DE RELEVO HIDROSTÁTICO REGO DE 1/2", INCLUYE: HERRAMIENTA, ACARREOS, PRUEBAS Y MANO DE OBRA.</t>
  </si>
  <si>
    <t>SUMINISTRO Y COLOCACIÓN DE REDUCCIÓN BUSHING NEGRA DE 3/4" A 1/2", INCLUYE: HERRAMIENTA, ACARREOS, PRUEBAS Y MANO DE OBRA.</t>
  </si>
  <si>
    <t>SUMINISTRO Y COLOCACIÓN DE TEE DE CU A RI DE 3/4", INCLUYE: HERRAMIENTA, ACARREOS, PRUEBAS Y MANO DE OBRA.</t>
  </si>
  <si>
    <t>SUMINISTRO Y COLOCACIÓN DE VÁLVULA DE GLOBO ESTÁNDAR DE 3/4" DE DIÁMETRO, CÓDIGO: 311883 O SIMILAR, FABRICADA EN HIERRO, PARA CONEXIONES DE GAS, INCLUYE: HERRAMIENTA, CONEXIONES, AJUSTES, PRUEBAS, MATERIALES, EQUIPO Y MANO DE OBRA.</t>
  </si>
  <si>
    <t>SUMINISTRO Y COLOCACIÓN DE CONECTOR CU A RE DE 3/4", INCLUYE: HERRAMIENTA, ACARREOS, PRUEBAS Y MANO DE OBRA.</t>
  </si>
  <si>
    <t>SUMINISTRO Y COLOCACIÓN DE CODO DE C.U. DE 3/4", ROSCA INTERIOR, INCLUYE: HERRAMIENTA, ACARREOS, PRUEBAS Y MANO DE OBRA.</t>
  </si>
  <si>
    <t>SUMINISTRO Y COLOCACIÓN DE NIPLE DE C.U. DE 3/4" DE DIÁMETRO X 2" DE LARGO, ROSCADO EN AMBOS EXTREMOS, INCLUYE: HERRAMIENTA, ACARREOS, PRUEBAS Y MANO DE OBRA.</t>
  </si>
  <si>
    <t>SUMINISTRO Y COLOCACIÓN DE REDUCCIÓN BUSHING DE C.U. DE 1 1/4" A 3/4", INCLUYE: HERRAMIENTA, ACARREOS, PRUEBAS Y MANO DE OBRA.</t>
  </si>
  <si>
    <t>SUMINISTRO Y COLOCACIÓN DE CONECTOR DE C.U. A R.I. DE 1 1/4", INCLUYE: HERRAMIENTA, ACARREOS, PRUEBAS Y MANO DE OBRA.</t>
  </si>
  <si>
    <t>SUMINISTRO Y COLOCACIÓN DE VÁLVULA DE LLENADO (DOBLE CHECK) DE TANQUE ESTACIONARIO CON ROSCA DE 32 MM DE DIÁMETRO, MODELO: V-2018 O SIMILAR, FABRICADA EN ALEACIÓN DE LATÓN RESISTENTE A LA CORROSIÓN, MALTRATO MECÁNICO Y CAMBIOS DE TEMPERATURA, INCLUYE: HERRAMIENTA, CONEXIONES, AJUSTES, PRUEBAS, MATERIALES, EQUIPO Y MANO DE OBRA.</t>
  </si>
  <si>
    <t xml:space="preserve">SUMINISTRO Y APLICACIÓN DE PINTURA ESMALTE ANTICORROSIVO COMEX EN TUBERÍA DE ACERO GALVANIZADO DE 1", COLOR AMARILLO PREVENTIVO Y/O S.M.A., INCLUYE: MANO DE OBRA, HERRAMIENTAS Y MATERIALES. </t>
  </si>
  <si>
    <t xml:space="preserve">SUMINISTRO Y APLICACIÓN DE PINTURA ESMALTE ANTICORROSIVO COMEX EN TUBERÍA DE ACERO GALVANIZADO DE 3/4", COLOR AMARILLO PREVENTIVO Y/O S.M.A., INCLUYE: MANO DE OBRA, HERRAMIENTAS Y MATERIALES. </t>
  </si>
  <si>
    <t>SUMINISTRO Y COLOCACIÓN DE AISLANTE DE ABRAZADERAS CON MATERIAL PVC HIDRÁULICO RD26 DE 1" Y 3/4"  INCLUYE: MANO DE OBRA HERRAMIENTAS Y MATERIALES</t>
  </si>
  <si>
    <t>SUMINISTRO Y COLOCACIÓN DE ABRAZADERAS ANCLO PARA UNICANAL REFORZADA PARA TUBERÍA DE ACERO AL CARBÓN DIMENSIÓN: 25 MM (1")  COLOR: GRIS  MATERIAL: ACERO PREGALVANIZADO SKU-UNIST25  NOM-004-SEDG-2004  6.2.5.2.2 LAS TUBERÍAS SE DEBEN SOPORTAR A CADA 3,00 M COMO MÁXIMO, CON SOPORTES, GRAPAS, O ABRAZADERAS, QUE PERMITAN EL DESLIZAMIENTO DE LAS MISMAS Y EVITEN SU FLEXIÓN POR PESO PROPIO Y LAS QUE POR CONDICIONES DE DISEÑO ATRAVIESEN CLAROS O QUEDEN SEPARADAS DE LA CONSTRUCCIÓN, SE DEBEN SOPORTAR EN AMBOS EXTREMOS.  INCLUYE: MANO DE OBRA HERRAMIENTAS Y MATERIALES</t>
  </si>
  <si>
    <t xml:space="preserve">SUMINISTRO Y COLOCACIÓN DE UNICANAL ARGOS PERFORADO 4X4 CM PARA FIJACIÓN, C-14 PERFORADO 4X4CM USO DE UNICANAL: INDUSTRIAL NOM-004-SEDG-2004 6.2.5.2.2 LAS TUBERÍAS SE DEBEN SOPORTAR A CADA 3,00 M COMO MÁXIMO, CON ABRAZADERAS FIJADAS CON TAQUETE DE EXPANSIÓN 3/8" X 3", QUE PERMITAN EL DESLIZAMIENTO DE LAS MISMAS Y EVITEN SU FLEXIÓN POR PESO PROPIO Y LAS QUE POR CONDICIONES DE DISEÑO ATRAVIESEN CLAROS O QUEDEN SEPARADAS DE LA CONSTRUCCIÓN, SE DEBEN SOPORTAR EN AMBOS EXTREMOS. INCLUYE: MANO DE OBRA HERRAMIENTAS Y MATERIALES. </t>
  </si>
  <si>
    <t>SUMINISTRO Y TENDIDO DE TUBERÍA DE ACERO GALVANIZADO CEDULA 40 DE 1" DE DIÁMETRO, PARA LÍNEA DE GAS, INCLUYE: HERRAMIENTA, TRAZO, RANURAS, CONEXIONES, (COPLES, CODOS, TAPONES, TEES, YEES, REDUCCIONES, ETC), MATERIALES MENORES Y DE CONSUMO, ELEMENTOS DE FIJACIÓN, CORTES, DESPERDICIOS, PRUEBAS, AJUSTES, EQUIPO Y MANO DE OBRA.</t>
  </si>
  <si>
    <t>SUMINISTRO Y TENDIDO DE TUBERÍA DE ACERO GALVANIZADO CEDULA 40 DE 3/4" DE DIÁMETRO, PARA LÍNEA DE GAS, INCLUYE: HERRAMIENTA, TRAZO, RANURAS, CONEXIONES, (COPLES, CODOS, TAPONES, TEES, YEES, REDUCCIONES, ETC), MATERIALES MENORES Y DE CONSUMO, ELEMENTOS DE FIJACIÓN, CORTES, DESPERDICIOS, PRUEBAS, AJUSTES, EQUIPO Y MANO DE OBRA.</t>
  </si>
  <si>
    <t>SALIDA DE GAS, PARA ALIMENTACIÓN A MUEBLE DE COCINA, CONSISTENTE EN TUBERÍA Y CONEXIONES DE ACERO GALVANIZADO CEDULA 40 DE 3/4" A 1” DE DIÁMETRO, INCLUYE: HERRAMIENTA, TRAZO, RANURAS, CONEXIONES, (COPLES, CODOS, TAPONES, TEES, YEES, REDUCCIONES, ETC),  VÁLVULA DE PASO DE 3/4" Y/O 1", TUERCAS UNIÓN EN CUADROS DE VÁLVULAS, MATERIALES MENORES Y DE CONSUMO, ELEMENTOS DE FIJACIÓN, CORTES, DESPERDICIOS, PRUEBAS, AJUSTES, EQUIPO Y MANO DE OBRA.</t>
  </si>
  <si>
    <t xml:space="preserve">SUMINISTRO Y COLOCACIÓN DE RIZO DE COBRE FLEXIBLE DE 3/8” CON RESISTENCIA MAX. DE 100 GRADOS, PRESIÓN MÁXIMA DE 10 KG IDEAL PARA INTERIOR Y EXTERIOR Y CONEXIONES DE 1.5 MTS. INCLUYE: MANO DE OBRA, HERRAMIENTAS, MATERIALES Y EQUIPO. </t>
  </si>
  <si>
    <t>SUMINISTRO Y COLOCACIÓN DE VÁLVULA DE SERVICIO DE CIERRE RÁPIDO WORCESTER MODELO 444-T 3/4"" NPT, MATERIAL DEL CUERPO: ACERO AL CARBÓN, PRESIÓN DE TRABAJO: 990 PS. INCLUYE: MANO DE OBRA, HERRAMIENTAS Y MATERIALES.</t>
  </si>
  <si>
    <t>SUMINISTRO Y COLOCACIÓN DE INDICADOR DE NIVEL REMOTO DE GAS L.P., SCELGA ANALÓGICO ALIMENTACIÓN: 3 BATERÍAS AAA, 4.5 VCC, CORRIENTE DE CONSUMO: 50 MA MÁXIMO, SEÑAL DE ENTRADA: ANALÓGICA, TEMPERATURA DE TRABAJO: -10°C A 50°C, RESOLUCIÓN DE LECTURA: 1% +- 3%, DISTANCIA MÁXIMA DE CABLE: 15 M. SKU-SCELGA. INCLUYE: MANO DE OBRA HERRAMIENTAS Y MATERIALES</t>
  </si>
  <si>
    <t xml:space="preserve">SUMINISTRO Y COLOCACIÓN DE VÁLVULA SISMICA PACIFIC SEISMIC 1" HORIZONTAL HNPT 60 PSI, MODELO 311, LARGO 4" (101 MM), ALTO 4-3/4" (120 MM), ANCHO 3-7/8" (98.5 MM), CONEXIÓN 1" HNPT, PRESIÓN MÁXIMA: 60 PSI, SKU -ST311. INCLUYE: MANO DE OBRA HERRAMIENTAS Y MATERIALES. </t>
  </si>
  <si>
    <t>SUMINISTRO Y COLOCACIÓN DE REGULADOR CMS MODELO LOBO 1/4" X 1", CONEXIÓN DE ENTRADA DE 1/4" HNPT, CONEXIÓN DE SALIDA DE 1" HNPT, PRESIÓN MÁXIMA DE ENTRADA 250 PSI (15.5 KG/CM2), RANGO DE PRESIÓN 9-13" WC, AJUSTE DE FABRICA 11" WC, CAPACIDAD DE FLUJO 900,000 BTU/HR (10 M2/HR) SKU- CMRL14. INCLUYE: MANO DE OBRA, HERRAMIENTAS Y MATERIALES.</t>
  </si>
  <si>
    <t xml:space="preserve">SUMINISTRO Y COLOCACIÓN DE TANQUE ESTACIONARIO CON CAPACIDAD DE 500 LT, TARA DE 146 KG, DIÁMETRO DE 0.61 M, ANCHO ENTRE PATAS DE 0.40 M, DISTANCIA ENTRE PATAS DE 1.29 M, LONGITUD DE 1.96 M, SOBRE LOSA DE CONCRETO SIN FIJAR A PISO FIRME, INCLUYE: HERRAMIENTA, ELVACIONES CON GRÚA HIAB, MATERIALES, CONEXIONES, PRUEBAS, EQUIPO Y MANO DE OBRA.                                                                                                                                                                                                                                                                                                                                                                                                                                                                                                                                                                       </t>
  </si>
  <si>
    <t>INSTALACIÓN DE GAS</t>
  </si>
  <si>
    <t>REGISTRO PARA LLAVE NARIZ, FORJADO DE 0.40 M X 0.40 M Y HASTA 0.90 M DE PROFUNDIDAD, MEDIDAS INTERIORES, CON MUROS DE BLOCK DE JALCRETO DE 14 CM DE ANCHO (11X14X28CM) ASENTADO A SOGA CON JUNTEO DE MORTERO CEMENTO-ARENA PROPORCIÓN 1:3, REPELLADO EN INTERIOR Y ENJARRE PULIDO, FIRME DE FONDO CON CONCRETO F'C= 150 KG/CM² DE 8 CM DE ESPESOR, TERMINADO PULIDO, TUBO DE PP-R DE 4" DE DIÁMETRO DE 50 CM DE LONGITUD Y RELLENO CON FILTRO O PIEDRA TRONADA DE 3/8" SIN FINOS PARA DRENAR AGUA EN FONDO DE REGISTRO, DALA DE CERRAMIENTO SECCIÓN 15 X 15 CM DE CONCRETO F'C= 150 KG/CM² ADICIONADA CON FIBRA DE POLIPROPILENO EN PROPORCIÓN 140 GR/M³, CONTRAMARCO DE ASENTAMIENTO DE TAPA DE REGISTRO ELABORADO CON ÁNGULO METÁLICO SECCIÓN 1 1/2" X 3/16", TAPA DE REGISTRO DE 0.40 M X 0.40 M ELABORADO CON ÁNGULO METÁLICO SECCIÓN 2  ½" X 2 ½" X 3/16" (4.61KG/M) ARMADO CON VARILLAS #3 (3/8") DE REFUERZO A CADA 10 CM AMBOS SENTIDOS Y COLADO CON CONCRETO F'C = 200 KG/CM² DE 8 CM DE ESPESOR, INCLUYE: HERRAMIENTA, ACARREOS, CIMBRA, COLADO, CURADO, DESCIMBRA, MATERIALES, EQUIPO Y MANO DE OBRA.</t>
  </si>
  <si>
    <t>REGISTRO PARA MEDIDOR, FORJADO DE 0.40 M X 0.40 M Y HASTA 0.90 M DE PROFUNDIDAD, MEDIDAS INTERIORES, CON MUROS DE BLOCK DE JALCRETO DE 14 CM DE ANCHO (11X14X28CM) ASENTADO A SOGA CON JUNTEO DE MORTERO CEMENTO-ARENA PROPORCIÓN 1:3, REPELLADO EN INTERIOR Y ENJARRE PULIDO, FIRME DE FONDO CON CONCRETO F'C= 150 KG/CM² DE 8 CM DE ESPESOR, TERMINADO PULIDO, TUBO DE PP-R DE 4" DE DIÁMETRO DE 50 CM DE LONGITUD Y RELLENO CON FILTRO O PIEDRA TRONADA DE 3/8" SIN FINOS PARA DRENAR AGUA EN FONDO DE REGISTRO, DALA DE CERRAMIENTO SECCIÓN 15 X 15 CM DE CONCRETO F'C= 150 KG/CM² ADICIONADA CON FIBRA DE POLIPROPILENO EN PROPORCIÓN 140 GR/M³, CONTRAMARCO DE ASENTAMIENTO DE TAPA DE REGISTRO ELABORADO CON ÁNGULO METÁLICO SECCIÓN 1 1/2" X 3/16", TAPA DE REGISTRO DE 0.40 M X 0.40 M ELABORADO CON ÁNGULO METÁLICO SECCIÓN 2  ½" X 2 ½" X 3/16" (4.61KG/M) ARMADO CON VARILLAS #3 (3/8") DE REFUERZO A CADA 10 CM AMBOS SENTIDOS Y COLADO CON CONCRETO F'C = 200 KG/CM² DE 8 CM DE ESPESOR, INCLUYE: HERRAMIENTA, ACARREOS, CIMBRA, COLADO, CURADO, DESCIMBRA, MATERIALES, EQUIPO Y MANO DE OBRA.</t>
  </si>
  <si>
    <t>SUMINISTRO Y COLOCACIÓN DE LLAVE NARIZ DE 3/4”, MODELO 19 NC.19 O SIMILAR, INCLUYE: HERRAMIENTA, COLOCACIÓN, EQUIPO Y MANO DE OBRA.</t>
  </si>
  <si>
    <t>SALIDA HIDRÁULICA DE AGUA FRÍA Y/O CALIENTE, PARA ALIMENTACIÓN A MUEBLE SANITARIOS E HIDRÁULICOS, CONSISTENTE EN TUBERÍA Y CONEXIONES DE CPVC DE 1/2" A 2" DE DIÁMETRO,  INCLUYE: TRAZO, RANURAS, CÁMARAS CONTRA GOLPE DE ARIETE, CONEXIONES, (COPLES, CODOS, TAPONES, TEES, YEES, REDUCCIONES, ETC),  VÁLVULAS, TUERCAS UNIÓN EN CUADROS DE VÁLVULAS, MATERIALES MENORES Y DE CONSUMO, PEGAMENTOS, ELEMENTOS DE FIJACIÓN, DESPERDICIOS,  HERRAMIENTAS, LIMPIEZA, MANO DE OBRA, PRUEBAS HIDROSTÁTICAS, FLETES Y ACARREO DE LOS MATERIALES AL SITIO DE SU INSTALACIÓN.</t>
  </si>
  <si>
    <t>SUMINISTRO Y TENDIDO DE TUBERÍA DE CPVC DE 2 1/2" DE DIÁMETRO, INCLUYE: HERRAMIENTA, COPLES,  CODOS, TEES, REDUCCIONES, DESPERDICIOS, MATERIALES MENORES Y DE CONSUMO, ACARREOS, PRUEBAS Y MANO DE OBRA.</t>
  </si>
  <si>
    <t>SUMINISTRO Y TENDIDO DE TUBERÍA DE CPVC DE 2" DE DIÁMETRO, INCLUYE: HERRAMIENTA, COPLES,  CODOS, TEES, REDUCCIONES, DESPERDICIOS, MATERIALES MENORES Y DE CONSUMO, ACARREOS, PRUEBAS Y MANO DE OBRA.</t>
  </si>
  <si>
    <t>SUMINISTRO Y TENDIDO DE TUBERÍA DE CPVC DE 1 1/2" DE DIÁMETRO, INCLUYE: HERRAMIENTA, COPLES,  CODOS, TEES, REDUCCIONES, DESPERDICIOS, MATERIALES MENORES Y DE CONSUMO, ACARREOS, PRUEBAS Y MANO DE OBRA.</t>
  </si>
  <si>
    <t>SUMINISTRO Y TENDIDO DE TUBERÍA DE CPVC DE 1 1/4" DE DIÁMETRO, INCLUYE: HERRAMIENTA, COPLES,  CODOS, TEES, REDUCCIONES, DESPERDICIOS, MATERIALES MENORES Y DE CONSUMO, ACARREOS, PRUEBAS Y MANO DE OBRA.</t>
  </si>
  <si>
    <t>SUMINISTRO Y TENDIDO DE TUBERÍA DE CPVC DE 1" DE DIÁMETRO, INCLUYE: HERRAMIENTA, COPLES,  CODOS, TEES, REDUCCIONES, DESPERDICIOS, MATERIALES MENORES Y DE CONSUMO, ACARREOS, PRUEBAS Y MANO DE OBRA.</t>
  </si>
  <si>
    <t>SUMINISTRO Y TENDIDO DE TUBERÍA DE CPVC DE 3/4" DE DIÁMETRO, INCLUYE: HERRAMIENTA, COPLES,  CODOS, TEES, REDUCCIONES, DESPERDICIOS, MATERIALES MENORES Y DE CONSUMO, ACARREOS, PRUEBAS Y MANO DE OBRA.</t>
  </si>
  <si>
    <t>SUMINISTRO Y TENDIDO DE TUBERÍA DE CPVC DE 1/2" DE DIÁMETRO, INCLUYE: HERRAMIENTA, COPLES,  CODOS, TEES, REDUCCIONES, DESPERDICIOS, MATERIALES MENORES Y DE CONSUMO, ACARREOS, PRUEBAS Y MANO DE OBRA.</t>
  </si>
  <si>
    <t>INSTALACIÓN HIDRÁULICA</t>
  </si>
  <si>
    <t>A11</t>
  </si>
  <si>
    <t>A20</t>
  </si>
  <si>
    <t>C2.1</t>
  </si>
  <si>
    <t>C2.2</t>
  </si>
  <si>
    <t>C2.3</t>
  </si>
  <si>
    <t>C2.4</t>
  </si>
  <si>
    <t>SUMINISTRO Y COLOCACIÓN DE MANGUERA LAY FLAT O SIMILAR, DE 4" DE DIÁMETRO, INCLUYE: HERRAMIENTA, DESPERDICIOS, MATERIALES MENORES Y DE CONSUMO, ACARREOS Y MANO DE OBRA.</t>
  </si>
  <si>
    <t>SUMINISTRO E INSTALACIÓN DE ACOPLAMIENTO DE CONEXIÓN RÁPIDA DE ACERO INOXIDABLE 316 DE BRIDA TIPO C DE ALTA RESISTENCIA, INCLUYE: 50 % DE TORNILLOS Y EMPAQUES, MATERIAL, ACARREOS, MANO DE OBRA, EQUIPO Y HERRAMIENTA.</t>
  </si>
  <si>
    <t>SUMINISTRO E INSTALACIÓN DE REDUCCIÓN DE 4" A 3" DE DIÁMETRO DE GALVANIZADO, INCLUYE: 50 % DE TORNILLOS Y EMPAQUES, MATERIAL, ACARREOS, MANO DE OBRA, EQUIPO Y HERRAMIENTA.</t>
  </si>
  <si>
    <t>SUMINISTRO E INSTALACIÓN DE CODOS GALVANIZADOS DE 90°, 45°, 22° Ó 11° X 102 MM (4") DE DIÁMETRO, CED. 40, INCLUYE: 50 % DE TORNILLOS Y EMPAQUES, MATERIAL, ACARREOS, MANO DE OBRA, EQUIPO Y HERRAMIENTA.</t>
  </si>
  <si>
    <t>SUMINISTRO E INSTALACIÓN DE TEE GALVANIZADA DE 4" X 4" DE DIÁMETRO, CED. 80, INCLUYE: 50 % DE TORNILLOS Y EMPAQUES, MATERIAL, ACARREOS, MANO DE OBRA, EQUIPO Y HERRAMIENTA.</t>
  </si>
  <si>
    <t>SUMINISTRO E INSTALACIÓN DE CODOS DE 90°, 45°, 22° Ó 11° X 102 MM (4") DE DIÁMETRO DE ACERO A-53, CED. 40, INCLUYE: 50 % DE TORNILLOS Y EMPAQUES, MATERIAL, ACARREOS, MANO DE OBRA, EQUIPO Y HERRAMIENTA.</t>
  </si>
  <si>
    <t>SUMINISTRO Y APLICACIÓN DE PINTURA DE ESMALTE EN COLOR S.M.A. PARA TUBERÍAS Y CONEXIONES, A DOS MANOS, INCLUYE: INSUMO, MANO DE OBRA, HERRAMIENTA Y EQUIPO.</t>
  </si>
  <si>
    <t>SUMINISTRO Y TENDIDO DE TUBERÍA DE ACERO A-53 DE 4" DE DIÁMETRO, CÉDULA 40, INCLUYE: PRIMER ANTICORROSIVO, HERRAMIENTA, ELEVACIONES, CORTES, SOLDADURAS, DESPERDICIOS, MATERIALES MENORES Y DE CONSUMO, ACARREOS, PRUEBAS Y MANO DE OBRA.</t>
  </si>
  <si>
    <t>SUMINISTRO Y TENDIDO DE TUBERÍA GALVANIZADA DE 4" DE DIÁMETRO, CÉDULA 40, INCLUYE: HERRAMIENTA, ELEVACIONES, CORTES, SOLDADURAS, DESPERDICIOS, MATERIALES MENORES Y DE CONSUMO, ACARREOS, PRUEBAS Y MANO DE OBRA.</t>
  </si>
  <si>
    <t>LÍNEA DE ABASTECIMIENTO HIDRÁULICO</t>
  </si>
  <si>
    <t>LÍNEA PRINCIPAL</t>
  </si>
  <si>
    <t>C12</t>
  </si>
  <si>
    <t>TRABES Y LOSA LLENA</t>
  </si>
  <si>
    <t>C2.5</t>
  </si>
  <si>
    <t>CIMBRA ACABADO COMÚN EN PERALTES DE LOSA A BASE DE MADERA DE PINO DE 3A, DE 15 CM DE PERALTE, INCLUYE: HERRAMIENTA, MATERIALES, ACARREOS, CORTES, DESPERDICIOS, HABILITADO, CIMBRADO, CHAFLANES, DESCIMBRA, EQUIPO Y MANO DE OBRA.</t>
  </si>
  <si>
    <t>MANO DE OBRA PARA DAR ACABADO PULIDO SUPERFICIAL EN LOSA Y/O MUROS DE CONCRETO, INCLUYE: MATERIALES, HERRAMIENTA, ACARREOS Y MANO DE OBRA.</t>
  </si>
  <si>
    <t>CIMBRA DE MADERA ACABADO APARENTE, CON MADERA DE ÁLAMO, ACABADO FENÓLICO, INCLUYE: HERRAMIENTA, HABILITADO, CHAFLANES, CIMBRA, DESCIMBRA, LIMPIEZA, ACARREO DE MATERIALES AL SITIO DE SU UTILIZACIÓN, A CUALQUIER NIVEL, EQUIPO Y MANO DE OBRA.</t>
  </si>
  <si>
    <t>FIRME DE 10 CM DE ESPESOR, A BASE DE CONCRETO PREMEZCLADO F´C= 200 KG/CM2, R.N., T.M.A. 3/4", ADICIONANDO FIBRA DE POLIPROPILENO DE 90 GR/M2, ACABADO PULIDO TIPO ESPEJO PERFECTAMENTE NIVELADO CON ALLANADORA ORBITAL, INCLUYE: HERRAMIENTA, ACARREOS, DESPERDICIOS, CIMBRA, DESCIMBRA, COLADO, CURADO, MATERIALES, PRUEBAS DE LABORATORIO, EQUIPO Y MANO DE OBRA.</t>
  </si>
  <si>
    <t>FIRME DE 10 CM DE ESPESOR, A BASE DE CONCRETO PREMEZCLADO F´C= 200 KG/CM2, R.N., T.M.A. 3/4", ADICIONANDO FIBRA DE POLIPROPILENO DE 90 GR/M2, ACABADO RUGOSO PARA RECIBIR PISO CERÁMICO, INCLUYE: HERRAMIENTA, ACARREOS, DESPERDICIOS, CIMBRA, DESCIMBRA, COLADO, CURADO, MATERIALES, PRUEBAS DE LABORATORIO, EQUIPO Y MANO DE OBRA.</t>
  </si>
  <si>
    <t>MURO PARA TUBERÍA DE LLENADO DE PIPA</t>
  </si>
  <si>
    <t>CIMBRA DE MADERA, ACABADO APARENTE, EN MUROS, INCLUYE: HERRAMIENTA, SUMINISTRO DE MATERIALES, ACARREOS, ELEVACIONES A CUALQUIER NIVEL, HABILITADO, CORTES, DESPERDICIOS, CHAFLANES, PLOMEOS, NIVELACIONES, ANDAMIOS, CIMBRA, DESCIMBRA, LIMPIEZA, EQUIPO Y MANO DE OBRA.</t>
  </si>
  <si>
    <t>SALIDA ELÉCTRICA PARA BOMBAS CON TUBERÍA Y CONEXIONES DE PVC CONDUIT PESADO DE 13, 19 Y 25 MM DE DIÁMETRO, CABLE DE COBRE AWG CON AISLAMIENTO TIPO THHW-LS 90°, 600V, PARA FASES Y NEUTRO, CALIBRE 8, CAJAS DE REGISTRO CUADRADAS, CHALUPAS, Y TAPAS DE PVC REFORZADO, INCLUYE: HERRAMIENTA, TRAZO, RANURAS, CONEXIONES, MATERIALES MENORES Y DE CONSUMO, PRUEBAS, CURVAS, PASOS EN MURO O PANEL, MONTAJE A CUALQUIER NIVEL CON ANDAMIOS O ESCALERA, CORTES, DESPERDICIOS, ACARREO DEL MATERIAL AL SITIO DE SU COLOCACIÓN A CUALQUIER NIVEL, RETIRO DE MATERIAL SOBRANTE FUERA DE LA OBRA, LIMPIEZA, EQUIPO Y MANO DE OBRA.</t>
  </si>
  <si>
    <t>C5.1</t>
  </si>
  <si>
    <t>C5.2</t>
  </si>
  <si>
    <t>C5.3</t>
  </si>
  <si>
    <t>C5.4</t>
  </si>
  <si>
    <t>C9.1</t>
  </si>
  <si>
    <t>C9.2</t>
  </si>
  <si>
    <t>INSTALACIÓN MECÁNICA</t>
  </si>
  <si>
    <t>C13</t>
  </si>
  <si>
    <t>C14</t>
  </si>
  <si>
    <t>C15</t>
  </si>
  <si>
    <t>SUMINISTRO Y COLOCACIÓN DE BIOPELÍCULA, A BASE DE PVC. DE FLUJO CRUZADO Y ALTA ÁREA SUPERFICIAL PARA TRATAMIENTO DE AGUAS RESIDUALES, CON MEDIDAS DE 24" X 24" X 4', MOD. CFS-3000 O SIMILAR, INCLUYE: HERRAMIENTA, PRUEBAS, CONEXIONES, ACARREOS, MANO DE OBRA ESPECIALIZADA Y MATERIALES.</t>
  </si>
  <si>
    <t>SUMINISTRO E INSTALACIÓN DE DISCO DIFUSOR DE BURBUJAS GRUESAS, DE TRIPLE MEMBRANA (EPDM, FEPDM Y PTFE), 12" DE DIÁMETRO, RANGO DE FLUJO 0-10 SCFM (0-17 SM3 / HR). MOD. CAP AFC75 O SIMILAR, INCLUYE: HERRAMIENTA, PRUEBAS, CONEXIONES, ACARREOS, MANO DE OBRA ESPECIALIZADA Y MATERIALES.</t>
  </si>
  <si>
    <t>SUMINISTRO E INSTALACIÓN DE DISCO DIFUSOR DE BURBUJAS FINAS, DE TRIPLE MEMBRANA (EPDM, FEPDM Y PTFE), 12" DE DIÁMETRO, RANGO DE FLUJO 0-12 SCFM (0-20 SM3 / HR). MOD. CAP AFD350 O SIMILAR, INCLUYE: HERRAMIENTA, PRUEBAS, CONEXIONES, ACARREOS, MANO DE OBRA ESPECIALIZADA Y MATERIALES.</t>
  </si>
  <si>
    <t>SUMINISTRO, INSTALACIÓN, PRUEBA Y ARRANQUE DE SISTEMA PARA DOSIFICACIÓN DE HIPOCLORITO, 
INCLUYE: 
-BOMBA DOSIFICADOR QUÍMICA, DE 6 A 38 GPD, PRESIÓN DE 75.5 PSI (5 BAR), 110 V, CON DIAGRAMA DE TEFLÓN, CABEZA DE PVC PP, SS316, PTFE, SUCCIÓN Y SUMINISTRO DE PVC, PP SS316, PTRE, MOD. ADP-01141-1.
-ESTACIÓN DE TRABAJO DE PERFIL BAJO FABRICADA CON POLIETILENO DE ALTA DENSIDAD PARA CONTROL DE DERRAMES, 25" X 25" X 6", CAPACIDAD DE CARGA DE 2,000 LB, CAPACIDAD DE COLECTOR DE 12 GAL. MOD. H4856.
- TANQUE DE 35 GALONES (132.5 L)M GRADUADO, CONSTRUCCIÓN EN POLIETILENO TRANSLÚCIDO BLANCO, PARA ALMACENAMIENTO DE QUÍMICOS (HIPLOCORITO PARA PTAR)., INCLUYE: HERRAMIENTA, ACARREO, CONEXIONES, MANO DE OBRA ESPECIALIZADA Y MATERIALES.</t>
  </si>
  <si>
    <t>SUMINISTRO, INSTALACIÓN, PRUEBA Y ARRANQUE DE FILTRO DE CARBÓN ACTIVADO DE 10 FT3, VÁLVULA 105 STS 24" X 72", 105 STS/MTS AC24-2", FLUJO DE 14.1 - 37.7 GPM, VÁLVULA DE CONTROL DE ALTO PASO CAUDAL PLÁSTICO PPO (NORYL), CERTIFICACIÓN NSF 44, MOD.97002790-24 105STS/MTS MX24-2" O SIMILAR,  INCLUYE: HERRAMIENTA, ACARREO, CONEXIONES, MANO DE OBRA ESPECIALIZADA Y MATERIALES.</t>
  </si>
  <si>
    <t>SUMINISTRO, INSTALACIÓN, PRUEBA Y ARRANQUE DE FILTRO DE ZEOLITA 10 FT3, CON VÁLVULA MAGNUM DE CONTROL AUTOMÁTICO, TANQUE DE 24" X 72", 25.40GPM CONEXIONES ENTRADA-SALIDA DE 2" NPT, CARTUCHO DE BYPASS INTERNO, CONEXIÓN A DRENAJE DE 1 1/2" M, TRANSFROMADOR ELÉCTRICO DE 12 V (115 V/60 HZ), TANQUE DE FIBRA DE VIDRIO CON SELLO NSF, MOD.FC100-MAGNUM-TMR O SIMILAR, INCLUYE: HERRAMIENTA, ACARREO, CONEXIONES, MANO DE OBRA ESPECIALIZADA Y MATERIALES.</t>
  </si>
  <si>
    <t>SUMINISTRO, INSTALACIÓN, PRUEBA Y ARRANQUE DE BOMBA SUMERGIBLE TRITURADORA DE 1HP, 0.75KW, 1X127F, 9.5A, MOD. GRD1.5-10-1127A O SIMILAR, CON CUERPO DE CARCASA TIPO VOLUTA PARA UNA MÁXIMA EFICIENCIA, FABRICADA EN HIERRO FUNDIDO, IMPULSOR SEMIABIERTO DE DISEÑO VORTEX, CONSTRUÍDO EN HIERRO DÚCTIL, DOBLE SELLO MECÁNICO EN CARBURO DE SILICIO Y CERÁMICA/CARBÓN. CORTADOR ROTATORIO Y FIJO DE ALEACIÓN AL ALTO CROMO, EJE EN ACERO INOXIDABLE 304. INCLUYE: 10M DE CABLE SUMERGIBLE TOMACORRIENTE Y EL MODELO EN 127V SE INCLUYE LA CLAVIJA, HERRAMIENTA, ACARREO, CONEXIONES, MANO DE OBRA ESPECIALIZADA Y MATERIALES.</t>
  </si>
  <si>
    <t>SUMINISTRO, INSTALACIÓN, PRUEBA Y ARRANQUE DE BOMBA SUMERGIBLE MODELO TANTUM 3-50-3230 3" O SIMILAR, 5 HP O SIMILAR, INCLUYE: AGITADOR EN ALEACIÓN AL ALTO CROMO, ABRAZADERA, ACOPLAMIENTO DE MANGUERA, ACARREOS, CONEXIONES, MANO DE OBRA ESPECIALIZADA, MATERIALES NECESARIOS, HERRAMIENTA MENOR Y EQUIPO.</t>
  </si>
  <si>
    <t>SUMINISTRO, INSTALACIÓN, PRUEBA Y ARRANQUE DE BOMBA SUMERGIBLE PARA EFLUENTES, 1 HP, 0.75KW, F=1X127, 10.5 AMP, SALIDA DE 2" PASO DE SÓLIDOS DE 1", MOD. ROBUSTA2/101127A O SIMILAR, INCLUYE: HERRAMIENTA, ACARREO, CONEXIONES, MANO DE OBRA ESPECIALIZADA Y MATERIALES.</t>
  </si>
  <si>
    <t>SUMINISTRO, INSTALACIÓN, PRUEBA Y ARRANQUE DE BOMBA MULTIETAPAS HORIZONTAL DE SUPERFICIE PARA AGUA LIMPIA, MOTOR TIPO CERRADO DE 3 ETAPAS, 3HP, 2.2KW, VOLTAJE 220/440 VOLTS, TOLERANCIA DE VOLTAJE 110%, 60 HZ, SUCCIÓN 1 1/1" DE DIÁMETRO, DESCARGA DE 1 1/4" DE DIÁMETRO, SALIDA RECOMENDADA DE 1 1/2" CONEXIÓN TIPO ROSCA, MOD. PRISMA45N-3/3224 O SIMILAR, INCLUYE: HERRAMIENTA, ACARREO, CONEXIONES, MANO DE OBRA ESPECIALIZADA Y MATERIALES.</t>
  </si>
  <si>
    <t>SUMINISTRO, INSTALACIÓN, PRUEBA Y ARRANQUE DE SOPLADOR DE AIRE, VELOCIDAD DE OPERACIÓN 3500 RPM, SALIDA Y ENTRADA DE 2", CON MOTOR ELÉCTRICO 220/VOLTS, 3F, 60 HZ, F.S. 1.15, TIPO REGENERATIVO, MOD K07R-MD O SIMILAR, INCLUYE: HERRAMIENTA, ACARREO, CONEXIONES, MANO DE OBRA ESPECIALIZADA Y MATERIALES.</t>
  </si>
  <si>
    <t>EQUIPOS</t>
  </si>
  <si>
    <t>PASO DE 3" DE DIÁMETRO, CON LONGITUD PROMEDIO DE 30 CM, PARA TUBERÍA DE BOMBA, FORMADA POR DOS COPLES Y TUBERÍA DE P.V.C. RD-26 CEMENTADOS, AHOGADOS EN MURO, INCLUYE: SUMINISTRO, COLOCACIÓN, HERRAMIENTA, MATERIALES, EQUIPO Y MANO DE OBRA.</t>
  </si>
  <si>
    <t>PASO DE 3" DE DIÁMETRO, CON LONGITUD PROMEDIO DE 30 CM, PARA TUBERÍA DE BOMBA, CON TUBERÍA DE ACERO GALVANIZADO, FORMADA POR DOS COPLES Y UN NIPLE ROSCADO, AHOGADOS EN MURO, INCLUYE: SUMINISTRO, COLOCACIÓN, HERRAMIENTA, MATERIALES, EQUIPO Y MANO DE OBRA.</t>
  </si>
  <si>
    <t>SUMINISTRO Y COLOCACIÓN DE VÁLVULA CHECK DE BRONCE DE 1" DE DIÁMETRO, INCLUYE: HERRAMIENTA, SUMINISTRO E INSTALACIÓN, EMPAQUES, PRUEBAS, MATERIALES, EQUIPO Y MANO DE OBRA.</t>
  </si>
  <si>
    <t>SUMINISTRO E INSTALACIÓN DE VÁLVULA DE ESFERA DE 2" A BASE DE ACERO GALVANIZADO, INCLUYE: HERRAMIENTA, SUMINISTRO E INSTALACIÓN, EMPAQUES, PRUEBAS, MATERIALES, EQUIPO Y MANO DE OBRA.</t>
  </si>
  <si>
    <t>SUMINISTRO E INSTALACIÓN DE VÁLVULA DE ESFERA DE 1 3/4"" A BASE DE ACERO GALVANIZADO, INCLUYE: HERRAMIENTA, SUMINISTRO E INSTALACIÓN, EMPAQUES, PRUEBAS, MATERIALES, EQUIPO Y MANO DE OBRA.</t>
  </si>
  <si>
    <t>SUMINISTRO E INSTALACIÓN DE VÁLVULA DE ESFERA DE 1 1/2" A BASE DE ACERO GALVANIZADO, INCLUYE: HERRAMIENTA, SUMINISTRO E INSTALACIÓN, EMPAQUES, PRUEBAS, MATERIALES, EQUIPO Y MANO DE OBRA.</t>
  </si>
  <si>
    <t>SUMINISTRO E INSTALACIÓN DE VÁLVULA DE ESFERA DE 1" A BASE DE ACERO GALVANIZADO, INCLUYE: HERRAMIENTA, SUMINISTRO E INSTALACIÓN, EMPAQUES, PRUEBAS, MATERIALES, EQUIPO Y MANO DE OBRA.</t>
  </si>
  <si>
    <t>SUMINISTRO E INSTALACIÓN DE REDUCCIÓN DE P.V.C. DE 3" A 2" DE DIÁMETRO, CED. 80, INCLUYE: MATERIAL, ACARREOS, MANO DE OBRA, EQUIPO Y HERRAMIENTA.</t>
  </si>
  <si>
    <t>SUMINISTRO E INSTALACIÓN DE REDUCCIÓN DE P.V.C. DE 3" A 1 1/2" DE DIÁMETRO, CED. 80, INCLUYE: MATERIAL, ACARREOS, MANO DE OBRA, EQUIPO Y HERRAMIENTA.</t>
  </si>
  <si>
    <t>SUMINISTRO E INSTALACIÓN DE REDUCCIÓN DE P.V.C. DE 1 3/4" A 1" DE DIÁMETRO, CED. 80, INCLUYE: MATERIAL, ACARREOS, MANO DE OBRA, EQUIPO Y HERRAMIENTA.</t>
  </si>
  <si>
    <t>SUMINISTRO E INSTALACIÓN DE REDUCCIÓN DE ACERO GALVANIZADO DE  2" A 1 1/2" DE DIÁMETRO, CED. 80, INCLUYE: MATERIAL, ACARREOS, MANO DE OBRA, EQUIPO Y HERRAMIENTA.</t>
  </si>
  <si>
    <t>SUMINISTRO E INSTALACIÓN DE REDUCCIÓN DE ACERO GALVANIZADO DE  2" A 1" DE DIÁMETRO, CED. 40, INCLUYE: MATERIAL, ACARREOS, MANO DE OBRA, EQUIPO Y HERRAMIENTA.</t>
  </si>
  <si>
    <t>SUMINISTRO E INSTALACIÓN DE CRUZ DE ACERO GALVANIZADO DE 2" X 2" DE DIÁMETRO, CED. 40, INCLUYE: 50 % DE TORNILLOS Y EMPAQUES, MATERIAL, ACARREOS, MANO DE OBRA, EQUIPO Y HERRAMIENTA.</t>
  </si>
  <si>
    <t>SUMINISTRO E INSTALACIÓN DE CODOS DE 90°, 45°, 22° Ó 11° X 76 MM (3") DE DIÁMETRO DE P.V.C., CED. 80, INCLUYE: MATERIAL, ACARREOS, MANO DE OBRA, EQUIPO Y HERRAMIENTA.</t>
  </si>
  <si>
    <t>SUMINISTRO E INSTALACIÓN DE CODOS DE 90°, 45°, 22° Ó 11° X 51 MM (2") DE DIÁMETRO DE P.V.C., CED. 40, INCLUYE: MATERIAL, ACARREOS, MANO DE OBRA, EQUIPO Y HERRAMIENTA.</t>
  </si>
  <si>
    <t>SUMINISTRO E INSTALACIÓN DE CODOS DE 90°, 45°, 22° Ó 11° X 51 MM (2") DE DIÁMETRO DE ACERO GALVANIZADO, CED. 40, INCLUYE: 50 % DE TORNILLOS Y EMPAQUES, MATERIAL, ACARREOS, MANO DE OBRA, EQUIPO Y HERRAMIENTA.</t>
  </si>
  <si>
    <t>SUMINISTRO E INSTALACIÓN DE CODOS DE 90°, 45°, 22° Ó 11° X 45 MM (1 3/4") DE DIÁMETRO DE P.V.C., CED. 80, INCLUYE: MATERIAL, ACARREOS, MANO DE OBRA, EQUIPO Y HERRAMIENTA.</t>
  </si>
  <si>
    <t>SUMINISTRO E INSTALACIÓN DE CODOS DE 90°, 45°, 22° Ó 11° X 38 MM (1 1/2") DE DIÁMETRO DE ACERO GALVANIZADO, CED. 40, INCLUYE: 50 % DE TORNILLOS Y EMPAQUES, MATERIAL, ACARREOS, MANO DE OBRA, EQUIPO Y HERRAMIENTA.</t>
  </si>
  <si>
    <t>SUMINISTRO E INSTALACIÓN DE CODOS DE 90°, 45°, 22° Ó 11° X 25 MM (1") DE DIÁMETRO DE P.V.C., CED. 80, INCLUYE: MATERIAL, ACARREOS, MANO DE OBRA, EQUIPO Y HERRAMIENTA.</t>
  </si>
  <si>
    <t>SUMINISTRO E INSTALACIÓN DE CODOS DE 90°, 45°, 22° Ó 11° X 25 MM (1") DE DIÁMETRO DE ACERO GALVANIZADO, CED. 40, INCLUYE: 50 % DE TORNILLOS Y EMPAQUES, MATERIAL, ACARREOS, MANO DE OBRA, EQUIPO Y HERRAMIENTA.</t>
  </si>
  <si>
    <t>SUMINISTRO E INSTALACIÓN DE TEE DE P.V.C. DE 3" X 3" DE DIÁMETRO, CED. 80, INCLUYE:MATERIAL, ACARREOS, MANO DE OBRA, EQUIPO Y HERRAMIENTA.</t>
  </si>
  <si>
    <t>SUMINISTRO E INSTALACIÓN DE TEE DE P.V.C. DE 1 3/4" X 1 3/4" DE DIÁMETRO, CED. 80, INCLUYE:MATERIAL, ACARREOS, MANO DE OBRA, EQUIPO Y HERRAMIENTA.</t>
  </si>
  <si>
    <t>SUMINISTRO E INSTALACIÓN DE TEE DE ACERO GALVANIZADO DE 2" X 2" DE DIÁMETRO, CED. 40, INCLUYE: 50 % DE TORNILLOS Y EMPAQUES, MATERIAL, ACARREOS, MANO DE OBRA, EQUIPO Y HERRAMIENTA.</t>
  </si>
  <si>
    <t>SUMINISTRO E INSTALACIÓN DE TEE DE ACERO GALVANIZADO DE 1" X 1" DE DIÁMETRO, CED. 40, INCLUYE: 50 % DE TORNILLOS Y EMPAQUES, MATERIAL, ACARREOS, MANO DE OBRA, EQUIPO Y HERRAMIENTA.</t>
  </si>
  <si>
    <t>SUMINISTRO Y TENDIDO DE MANGUERA REFORZADA 1/2" DE DIÁMETRO, INCLUYE: HERRAMIENTA, ELEVACIONES, CORTES, DESPERDICIOS, MATERIALES MENORES Y DE CONSUMO, ACARREOS, PRUEBAS Y MANO DE OBRA.</t>
  </si>
  <si>
    <t>SUMINISTRO Y TENDIDO DE TUBERÍA P.V.C. DE 3" DE DIÁMETRO, CÉDULA 80, INCLUYE: SOPORTERÍA, FIJACIÓN, COPLES, HERRAMIENTA, ELEVACIONES, CORTES, DESPERDICIOS, MATERIALES MENORES Y DE CONSUMO, ACARREOS, PRUEBAS Y MANO DE OBRA.</t>
  </si>
  <si>
    <t>SUMINISTRO Y TENDIDO DE TUBERÍA P.V.C. DE 2" DE DIÁMETRO, CÉDULA 80, INCLUYE: SOPORTERÍA, FIJACIÓN, COPLES, HERRAMIENTA, ELEVACIONES, CORTES, DESPERDICIOS, MATERIALES MENORES Y DE CONSUMO, ACARREOS, PRUEBAS Y MANO DE OBRA.</t>
  </si>
  <si>
    <t>SUMINISTRO Y TENDIDO DE TUBERÍA P.V.C. DE 1 3/4" DE DIÁMETRO, CÉDULA 80, INCLUYE: SOPORTERÍA, FIJACIÓN, COPLES, HERRAMIENTA, ELEVACIONES, CORTES, DESPERDICIOS, MATERIALES MENORES Y DE CONSUMO, ACARREOS, PRUEBAS Y MANO DE OBRA.</t>
  </si>
  <si>
    <t>SUMINISTRO Y TENDIDO DE TUBERÍA P.V.C. DE 1 1/2" DE DIÁMETRO, CÉDULA 80, INCLUYE: SOPORTERÍA, FIJACIÓN, COPLES, HERRAMIENTA, ELEVACIONES, CORTES, DESPERDICIOS, MATERIALES MENORES Y DE CONSUMO, ACARREOS, PRUEBAS Y MANO DE OBRA.</t>
  </si>
  <si>
    <t>SUMINISTRO Y TENDIDO DE TUBERÍA P.V.C. DE 1" DE DIÁMETRO, CÉDULA 80, INCLUYE: SOPORTERÍA, FIJACIÓN, COPLES, HERRAMIENTA, ELEVACIONES, CORTES, DESPERDICIOS, MATERIALES MENORES Y DE CONSUMO, ACARREOS, PRUEBAS Y MANO DE OBRA.</t>
  </si>
  <si>
    <t>SUMINISTRO Y TENDIDO DE TUBERÍA GALVANIZADA DE 2" DE DIÁMETRO, CÉDULA 40, INCLUYE: SOPORTERÍA, FIJACIÓN, COPLES, HERRAMIENTA, ELEVACIONES, CORTES, DESPERDICIOS, MATERIALES MENORES Y DE CONSUMO, ACARREOS, PRUEBAS Y MANO DE OBRA.</t>
  </si>
  <si>
    <t>SUMINISTRO Y TENDIDO DE TUBERÍA GALVANIZADA DE 1" DE DIÁMETRO, CÉDULA 40, INCLUYE: SOPORTERÍA, FIJACIÓN, COPLES, HERRAMIENTA, ELEVACIONES, CORTES, DESPERDICIOS, MATERIALES MENORES Y DE CONSUMO, ACARREOS, PRUEBAS Y MANO DE OBRA.</t>
  </si>
  <si>
    <t>IMPORTE TOTAL CON LETRA</t>
  </si>
  <si>
    <t>SUBTOTAL M. N.</t>
  </si>
  <si>
    <t>IVA M. N.</t>
  </si>
  <si>
    <t>TOTAL M. N.</t>
  </si>
  <si>
    <t>DOPI-MUN-PP-IM-LP-063-2024</t>
  </si>
  <si>
    <t>RELLENO EN CEPAS O MESETAS CON MATERIAL DE BANCO DE CALIDAD SUB-BASE, EN CAPAS NO MAYORES DE 20 CM DE ESPESOR, COMPACTADA AL 95% DE SU P.V.S.M., PRUEBA AASHTO ESTÁNDAR, INCLUYE: HERRAMIENTA, MATERIALES, AGUA, EXTENDIDO, CONFORMACIÓN, COMPACTACIÓN, DESPERDICIOS, ABUNDAMIENTO, EQUIPO Y MANO DE OBRA.</t>
  </si>
  <si>
    <t>SUMINISTRO Y COLOCACIÓN DE LÁMINA DE FRIBRA IMPREGNADA CON ASFÁLTO ALREDEDOR DE COLUMNAS DE CONCRETO, DE 10 CM DE ANCHO, INCLUYE: HERRAMIENTA, RECORTES, DESPERDICIOS, FIJACIÓN Y MANO DE OBRA.</t>
  </si>
  <si>
    <t>SUMINISTRO, HABILITADO Y COLOCACIÓN DE PASA JUNTAS EN PISOS DE CONCRETO CON VARILLA DE REDONDO LISO DE 1" DE DIÁMETRO (35 CM DE LONGITUD), ENCAMISADA CON POLIDUCTO NARANJA DE 1 1/4" DIAM. DE 17.5 CM DE LONGITUD CUBRIENDO LA MITAD DE LA VARILLA (VER DETALLE CONSTRUCTIVO Y LOCALIZACIÓN EN PLANOS), INCLUYE: ESCUADRAS, DOBLECES, GRASA MECÁNICA EN MANGUERA, NIVELACIÓN, ELEMENTOS DE SUJECIÓN, DESPERDICIOS, HERRAMIENTAS Y MANO DE OBRA.</t>
  </si>
  <si>
    <t>CALAFATEO DE JUNTAS DE DILATACIÓN EN PISO DE CONCRETO HIDRÁULICO DE 13 MM X 17 MM, CON BACKER-ROD DE 13 MM DE DIÁMETRO (CINTILLA DE POLIURETANO) Y SELLADOR PARA JUNTAS SUPERSEAL P TIPO FESTER O SIMILAR, INCLUYE: HERRAMIENTA, LIMPIEZA DE LA JUNTA, ENSANCHE  CON CORTADORA HASTA 13 MM, MATERIAL, DESPERDICIOS, EQUIPO Y MANO DE OBRA.</t>
  </si>
  <si>
    <t>JUNTA DE CONTROL, CON SELLO SIKAROD DE 16 MM DE DIÁMETRO Y SELLADOR ELÁSTICO DE POLIURETANO, AUTONIVELANTE Y MONO COMPONENTE DE USO GENERAL, SIKAFLEX O SIMILAR, INCLUYE:  HERRAMIENTA, LIMPIEZA DE LA JUNTA, ENSANCHE  CON CORTADORA HASTA 13 MM, MATERIAL, DESPERDICIOS, EQUIPO Y MANO DE OBRA.</t>
  </si>
  <si>
    <t>SUMINISTRO Y APLICACIÓN DE OXIDANTE PARA CONCRETO, COLOR S.M.A. MEDIANTE ASPERCIÓN CON UNA DILUCIÓN 1:1, RENDIMIENTO 15.00 M2/LITRO, INCLUYE: HERRAMIENTA, LIMPIEZA Y PREPARACIÓN  DE LA SUPERFICIE, DESPERDICIOS, ACARREOS, EQUIPO Y MANO DE OBRA.</t>
  </si>
  <si>
    <t>SUMINISTRO Y COLOCACIÓN DE CONCRETO PREMEZCLADO BOMBEABLE F´C= 350 KG/CM2, R.N., REV. 16 CM, T.M.A. 19 MM, INCLUYE: MATERIALES, BOMBA, COLADO, VIBRADO, DESCIMBRA, CURADO,  MANO DE OBRA, PRUEBAS DE LABORATORIO, EQUIPO Y HERRAMIENTA.</t>
  </si>
  <si>
    <t>SUMINISTRO Y COLOCACIÓN DE CONCRETO PREMEZCLADO BOMBEABLE F´C= 350 KG/CM2, REV. 16 CM, T.M.A. 19 MM, A 14 DÍAS, INCLUYE: MATERIALES, BOMBA, COLADO, VIBRADO, DESCIMBRA, CURADO,  MANO DE OBRA, PRUEBAS DE LABORATORIO, EQUIPO Y HERRAMIENTA.</t>
  </si>
  <si>
    <t>CALAVEREADO EN JUNTA DE MAMPOSTERÍA A BASE DE MORTERO CEMENTO-ARENA PROPORCIÓN 1:3, INCLUYE: MATERIALES, MANO DE OBRA, EQUIPO Y HERRAMIENTA.</t>
  </si>
  <si>
    <t>CIMIENTO DE MAMPOSTERÍA DE PIEDRA BRAZA, ASENTADA CON MORTERO CEMENTO-ARENA  EN PROPORCIÓN 1:3, INCLUYE: MATERIALES, DESPERDICIOS, HERRAMIENTAS, LIMPIEZA, MANO DE OBRA Y ACARREO DE MATERIALES AL SITIO DE SU UTILIZACIÓN.</t>
  </si>
  <si>
    <t xml:space="preserve">MURO DE MAMPOSTERÍA DE PIEDRA LABRADA COLOR NEGRO, TAMAÑO DE Ø 3" A 10" ASENTADA CON MORTERO CEMENTO-ARENA PROPORCIÓN 1:3, CAREADA UNIFORMEMENTE, CON JUNTA SECA REMETIDA DEL BORDE DE 5 A 8 CM, ACABADO APARENTE UNA CARA, DE 0.00 A 3.00 M DE ALTURA, INCLUYE: SELECCIÓN DE PIEDRA, MATERIALES, DESPERDICIOS, MANO DE OBRA, HERRAMIENTA, ANDAMIOS, EQUIPO Y ACARREOS. </t>
  </si>
  <si>
    <t xml:space="preserve">MURO DE MAMPOSTERÍA DE PIEDRA LABRADA COLOR NEGRO, TAMAÑO DE Ø 3" A 10" ASENTADA CON MORTERO CEMENTO-ARENA PROPORCIÓN 1:3, CAREADA UNIFORMEMENTE, CON JUNTA SECA REMETIDA DEL BORDE DE 5 A 8 CM, ACABADO APARENTE A DOS CARAS, DE 0.00 A 3.00 M DE ALTURA, INCLUYE: SELECCIÓN DE PIEDRA, MATERIALES, DESPERDICIOS, MANO DE OBRA, HERRAMIENTA, ANDAMIOS, EQUIPO Y ACARREOS. </t>
  </si>
  <si>
    <t>SUMINISTRO Y COLOCACIÓN DE PLACA PARA DELIMITAR GRAVALOCK A BASE DE SOLERA DE ACERO DE 6" X 3/8", CORONADA CON REDONDO LISO DE 1", FIJADA A DADO Y/O ELEMENTO DE CONCRETO CON 1 VARILLA DEL #3 DE 10 CM DE LARGO A CADA 15 CM, INCLUYE: HERRAMIENTA, FLETES, ACARREOS, CORTES, DESPERDICIOS, SOLDADURA, PRIMARIO ANTICORROSIVO, ACABADO EN ESMALTE 100 DE COMEX COLOR S.M.A., MATERIAL Y MANO DE OBRA.</t>
  </si>
  <si>
    <t>RELLENO A BASE DE MAMPOSTERÍA DE PIEDRA BRAZA, ASENTADA CON MORTERO CEMENTO-ARENA  EN PROPORCIÓN 1:3, INCLUYE: MATERIALES, DESPERDICIOS, HERRAMIENTAS, LIMPIEZA, MANO DE OBRA Y ACARREO DE MATERIALES AL SITIO DE SU UTILIZACIÓN.</t>
  </si>
  <si>
    <t>CONCRETO HECHO EN OBRA DE F'C= 250 KG/CM2, T.MA. 3/4", R.N., ADICIONANDO FIBRA DE POLIPROPILENO A RAZÓN DE 900 GR/M3, ACABADO COMÚN, INCLUYE: HERRAMIENTA, MANIOBRAS, ACARREOS, DESPERDICIOS, COLADO, REGLEADO, VIBRADO, CURADO, MATERIALES, PRUEBAS DE LABORATORIO, EQUIPO Y MANO DE OBRA.</t>
  </si>
  <si>
    <t>SUMINISTRO Y APLICACIÓN DE HIDROFUGANTE PROTECTOR CONTRA LLUVIA Y HUMEDAD CAPILAR  O ASCENDENTE IMPERBARRO NATURAL O SIMILAR, RENDIMIENTO DE 2 A 5 M2/LITRO DEPENDIENDO LA POROSIDAD DE LA SUPERFICIE, INCLUYE: LIMPIEZA FINA, HERRAMIENTA, DESPERDICIOS, ACARREO Y MANO DE OBRA.</t>
  </si>
  <si>
    <t>SUMINISTRO Y APLICACIÓN DE SELLADOR DE POLIURETANO TRANSPARENTE BASE AGUA SISTEMA 5500, RENDIMIENTO DE 6 M2/LT, APLICADO A DOS MANOS EN MUROS DE CONCRETO, ACABADO NATURAL, A CUALQUIER ALTURA, INCLUYE: HERRAMIENTA, ACARREOS, LIMPIEZA DE LA SUPERFICIE, DESPERDICIOS, MATERIALES, EQUIPO Y MANO DE OBRA.</t>
  </si>
  <si>
    <t>MOBILIARIO EN BAÑOS</t>
  </si>
  <si>
    <t>REGISTRO SANITARIO FORJADO DE 0.60 X 0.40 M Y PROFUNDIDAD PROMEDIO A NIVEL DE ARRASTRE DE 0.40 M A 0.70 M, MEDIDAS INTERIORES, CON FIRME DE FONDO A BASE DE CONCRETO F'C= 150 KG/CM2 Y ESPESOR 8 CM, MEDIA CAÑA ELABORADA CON LA MITAD DE LA SECCIÓN DE DUCTO DE PVC DE DIÁMETRO CORRESPONDIENTE A BASE DE CONCRETO F'C= 150 KG/CM2, TERMINADO PULIDO, CON MUROS DE BLOCK DE JALCRETO EN 14 CM DE ANCHO (11X14X28CM) ASENTADO AL HILO CON JUNTEO DE MORTERO CEMENTO-ARENA PROPORCIÓN 1:3, APLANADO INTERIOR DE 1.50 CM CON MORTERO CEMENTO ARENA 1:4 CON IMPERMEABILIZANTE INTEGRAL A RAZÓN DE 0.20 KG/M2, DALA DE CERRAMIENTO SECCIÓN 15 X 15 CM A BASE DE CONCRETO F'C= 150 KG/CM2, ADICIONADA CON FIBRA DE POLIPROPILENO EN PROPORCIÓN 140 GR/M3, CONTRAMARCO DE ASENTAMIENTO DE TAPA DE REGISTRO ELABORADO CON ÁNGULO METÁLICO SECCIÓN 3" X 3" X 3/16” Y TAPA DE REGISTRO DE 72 X 56 CM ELABORADO CON ÁNGULO METÁLICO SECCIÓN 2 1/2” X 2 1/2” X 3/16”, ARMADO CON VARILLAS #3 (3/8”) A CADA 10 CM AMBOS SENTIDOS Y COLADO CON CONCRETO HECHO EN OBRA F'C= 200 KG/CM2 DE 8 CM DE ESPESOR, INCLUYE: HERRAMIENTA, SUMINISTRO DE MATERIALES, ACARREOS, CIMBRA, COLADO, CURADO, DESCIMBRA, EQUIPO Y MANO DE OBRA.</t>
  </si>
  <si>
    <t>REGISTRO SANITARIO FORJADO DE 0.60 X 0.40 M Y PROFUNDIDAD PROMEDIO A NIVEL DE ARRASTRE DE 0.71 M A 1.00 M, MEDIDAS INTERIORES, CON FIRME DE FONDO A BASE DE CONCRETO F'C= 150 KG/CM2 Y ESPESOR 8 CM, MEDIA CAÑA ELABORADA CON LA MITAD DE LA SECCIÓN DE DUCTO DE PVC DE DIÁMETRO CORRESPONDIENTE A BASE DE CONCRETO F'C= 150 KG/CM2, TERMINADO PULIDO, CON MUROS DE BLOCK DE JALCRETO EN 14 CM DE ANCHO (11X14X28CM) ASENTADO AL HILO CON JUNTEO DE MORTERO CEMENTO-ARENA PROPORCIÓN 1:3, APLANADO INTERIOR DE 1.50 CM CON MORTERO CEMENTO ARENA 1:4 CON IMPERMEABILIZANTE INTEGRAL A RAZÓN DE 0.20 KG/M2, DALA DE CERRAMIENTO SECCIÓN 15 X 15 CM A BASE DE CONCRETO F'C= 150 KG/CM2, ADICIONADA CON FIBRA DE POLIPROPILENO EN PROPORCIÓN 140 GR/M3, CONTRAMARCO DE ASENTAMIENTO DE TAPA DE REGISTRO ELABORADO CON ÁNGULO METÁLICO SECCIÓN 3" X 3" X 3/16” Y TAPA DE REGISTRO DE 72 X 56 CM ELABORADO CON ÁNGULO METÁLICO SECCIÓN 2 1/2” X 2 1/2” X 3/16”, ARMADO CON VARILLAS #3 (3/8”) A CADA 10 CM AMBOS SENTIDOS Y COLADO CON CONCRETO HECHO EN OBRA F'C= 200 KG/CM2 DE 8 CM DE ESPESOR, INCLUYE: HERRAMIENTA, SUMINISTRO DE MATERIALES, ACARREOS, CIMBRA, COLADO, CURADO, DESCIMBRA, EQUIPO Y MANO DE OBRA.</t>
  </si>
  <si>
    <t>REGISTRO SANITARIO FORJADO DE 0.60 X 0.40 M Y PROFUNDIDAD PROMEDIO A NIVEL DE ARRASTRE DE 1.01 M A 1.30 M, MEDIDAS INTERIORES, CON FIRME DE FONDO A BASE DE CONCRETO F'C= 150 KG/CM2 Y ESPESOR 8 CM, MEDIA CAÑA ELABORADA CON LA MITAD DE LA SECCIÓN DE DUCTO DE PVC DE DIÁMETRO CORRESPONDIENTE A BASE DE CONCRETO F'C= 150 KG/CM2, TERMINADO PULIDO, CON MUROS DE BLOCK DE JALCRETO EN 14 CM DE ANCHO (11X14X28CM) ASENTADO AL HILO CON JUNTEO DE MORTERO CEMENTO-ARENA PROPORCIÓN 1:3, APLANADO INTERIOR DE 1.50 CM CON MORTERO CEMENTO ARENA 1:4 CON IMPERMEABILIZANTE INTEGRAL A RAZÓN DE 0.20 KG/M2, DALA DE CERRAMIENTO SECCIÓN 15 X 15 CM A BASE DE CONCRETO F'C= 150 KG/CM2, ADICIONADA CON FIBRA DE POLIPROPILENO EN PROPORCIÓN 140 GR/M3, CONTRAMARCO DE ASENTAMIENTO DE TAPA DE REGISTRO ELABORADO CON ÁNGULO METÁLICO SECCIÓN 3" X 3" X 3/16” Y TAPA DE REGISTRO DE 72 X 56 CM ELABORADO CON ÁNGULO METÁLICO SECCIÓN 2 1/2” X 2 1/2” X 3/16”, ARMADO CON VARILLAS #3 (3/8”) A CADA 10 CM AMBOS SENTIDOS Y COLADO CON CONCRETO HECHO EN OBRA F'C= 200 KG/CM2 DE 8 CM DE ESPESOR, INCLUYE: HERRAMIENTA, SUMINISTRO DE MATERIALES, ACARREOS, CIMBRA, COLADO, CURADO, DESCIMBRA, EQUIPO Y MANO DE OBRA.</t>
  </si>
  <si>
    <t>C11.1</t>
  </si>
  <si>
    <t>C11.2</t>
  </si>
  <si>
    <t>C15.1</t>
  </si>
  <si>
    <t>C15.2</t>
  </si>
  <si>
    <t>C15.3</t>
  </si>
  <si>
    <t>C16</t>
  </si>
  <si>
    <t>SUMINISTRO E INSTALACIÓN DE TUBERÍA DE P.V.C. PARA ALCANTARILLADO SANITARIO SERIE 20, DIÁMETRO DE 10", INCLUYE: MATERIALES NECESARIOS, EQUIPO, MANO DE OBRA Y PRUEBA HIDROSTÁTICA.</t>
  </si>
  <si>
    <t>SUMINISTRO E INSTALACIÓN DE MANGA DE EMPOTRAMIENTO DE  P.V.C. DE 10" DE DIÁMETRO SERIE 20,  INCLUYE: MATERIAL, ACARREOS, MANO  DE OBRA Y HERRAMIENTA.</t>
  </si>
  <si>
    <t>SUMINISTRO, HABILITADO Y MONTAJE DE PLACA AHOGADA DE ACERO DE 10 X 10 CM X 1/4", CON VARILLAS #4 CON UN DESARROLLO DE 20 CM, INCLUYE: HERRAMIENTA, PRIMARIO ANTICORROSIVO, ACARREOS, MATERIALES, SOLDADURAS, LIMPIEZA Y RETIRO DE MATERIALES, EQUIPO Y MANO DE OBRA.</t>
  </si>
  <si>
    <t xml:space="preserve">SUMINISTRO Y COLOCACIÓN DE CAMPANA DE EXTRACCIÓN, MOD. ICM-1609/30 CON MEDIDAS: 300 CM. X 100 CM. X 46 CM. INCLUYE: ACARREOS, ELEVACIONES, FIJACIÓN, TORNILLOS, TACOS DE MONTAJE, HERRAMIENTAS, EQUIPO Y MANO DE OBRA. </t>
  </si>
  <si>
    <t xml:space="preserve">SUMINISTRO Y COLOCACIÓN DE CAMPANA DE EXTRACCIÓN, MOD. ICM-1609/30 CON MEDIDAS: 150 CM. X 100 CM. X 46 CM. INCLUYE: ACARREOS, ELEVACIONES, FIJACIÓN, TORNILLOS, TACOS DE MONTAJE, HERRAMIENTAS, EQUIPO Y MANO DE OBRA. </t>
  </si>
  <si>
    <t xml:space="preserve">SUMINISTRO Y COLOCACIÓN DE REPISA A MURO, MOD. IRS-1607/18, MEDIDAS DE 180 CM. X 30 CM. X 30 CM. INCLUYE: ACARREOS, ELEVACIONES, FIJACIÓN, TORNILLOS, TACOS DE MONTAJE, HERRAMIENTAS, EQUIPO Y MANO DE OBRA. </t>
  </si>
  <si>
    <t>REGISTRO PLUVIAL FORJADO DE 0.60 X 0.40 M Y PROFUNDIDAD PROMEDIO A NIVEL DE ARRASTRE DE 0.45 M A 0.75 M, MEDIDAS INTERIORES, CON FIRME DE FONDO A BASE DE CONCRETO F'C= 150 KG/CM2 Y ESPESOR 8 CM, MEDIA CAÑA ELABORADA CON LA MITAD DE LA SECCIÓN DE DUCTO DE PVC DE DIÁMETRO CORRESPONDIENTE A BASE DE CONCRETO F'C= 150 KG/CM2, TERMINADO PULIDO, CON MUROS DE BLOCK DE JALCRETO EN 14 CM DE ANCHO (11X14X28CM) ASENTADO AL HILO CON JUNTEO DE MORTERO CEMENTO-ARENA PROPORCIÓN 1:3, APLANADO INTERIOR DE 1.50 CM CON MORTERO CEMENTO ARENA 1:4 CON IMPERMEABILIZANTE INTEGRAL A RAZÓN DE 0.20 KG/M2, DALA DE CERRAMIENTO SECCIÓN 15 X 15 CM A BASE DE CONCRETO F'C= 150 KG/CM2, ADICIONADA CON FIBRA DE POLIPROPILENO EN PROPORCIÓN 140 GR/M3, CONTRAMARCO DE ASENTAMIENTO DE TAPA DE REGISTRO ELABORADO CON ÁNGULO METÁLICO SECCIÓN 3" X 3" X 3/16” Y TAPA DE REGISTRO DE 72 X 56 CM ELABORADO CON ÁNGULO METÁLICO SECCIÓN 2 1/2” X 2 1/2” X 3/16”, ARMADO CON VARILLAS #3 (3/8”) A CADA 10 CM AMBOS SENTIDOS Y COLADO CON CONCRETO HECHO EN OBRA F'C= 200 KG/CM2 DE 8 CM DE ESPESOR, INCLUYE: HERRAMIENTA, SUMINISTRO DE MATERIALES, ACARREOS, CIMBRA, COLADO, CURADO, DESCIMBRA, EQUIPO Y MANO DE OBRA.</t>
  </si>
  <si>
    <t>REGISTRO PLUVIAL FORJADO DE 0.60 X 0.40 M Y PROFUNDIDAD PROMEDIO A NIVEL DE ARRASTRE DE 0.76 M A 1.05 M, MEDIDAS INTERIORES, CON FIRME DE FONDO A BASE DE CONCRETO F'C= 150 KG/CM2 Y ESPESOR 8 CM, MEDIA CAÑA ELABORADA CON LA MITAD DE LA SECCIÓN DE DUCTO DE PVC DE DIÁMETRO CORRESPONDIENTE A BASE DE CONCRETO F'C= 150 KG/CM2, TERMINADO PULIDO, CON MUROS DE BLOCK DE JALCRETO EN 14 CM DE ANCHO (11X14X28CM) ASENTADO AL HILO CON JUNTEO DE MORTERO CEMENTO-ARENA PROPORCIÓN 1:3, APLANADO INTERIOR DE 1.50 CM CON MORTERO CEMENTO ARENA 1:4 CON IMPERMEABILIZANTE INTEGRAL A RAZÓN DE 0.20 KG/M2, DALA DE CERRAMIENTO SECCIÓN 15 X 15 CM A BASE DE CONCRETO F'C= 150 KG/CM2, ADICIONADA CON FIBRA DE POLIPROPILENO EN PROPORCIÓN 140 GR/M3, CONTRAMARCO DE ASENTAMIENTO DE TAPA DE REGISTRO ELABORADO CON ÁNGULO METÁLICO SECCIÓN 3" X 3" X 3/16” Y TAPA DE REGISTRO DE 72 X 56 CM ELABORADO CON ÁNGULO METÁLICO SECCIÓN 2 1/2” X 2 1/2” X 3/16”, ARMADO CON VARILLAS #3 (3/8”) A CADA 10 CM AMBOS SENTIDOS Y COLADO CON CONCRETO HECHO EN OBRA F'C= 200 KG/CM2 DE 8 CM DE ESPESOR, INCLUYE: HERRAMIENTA, SUMINISTRO DE MATERIALES, ACARREOS, CIMBRA, COLADO, CURADO, DESCIMBRA, EQUIPO Y MANO DE OBRA.</t>
  </si>
  <si>
    <t>REGISTRO PLUVIAL FORJADO DE 0.70 X 0.50 M Y PROFUNDIDAD PROMEDIO A NIVEL DE ARRASTRE DE 0.70 M A 1.00 M, MEDIDAS INTERIORES, CON FIRME DE FONDO A BASE DE CONCRETO F'C= 150 KG/CM2 Y ESPESOR 8 CM, MEDIA CAÑA ELABORADA CON LA MITAD DE LA SECCIÓN DE DUCTO DE PVC DE DIÁMETRO CORRESPONDIENTE A BASE DE CONCRETO F'C= 150 KG/CM2, TERMINADO PULIDO, CON MUROS DE BLOCK DE JALCRETO EN 14 CM DE ANCHO (11X14X28CM) ASENTADO AL HILO CON JUNTEO DE MORTERO CEMENTO-ARENA PROPORCIÓN 1:3, APLANADO INTERIOR DE 1.50 CM CON MORTERO CEMENTO ARENA 1:4 CON IMPERMEABILIZANTE INTEGRAL A RAZÓN DE 0.20 KG/M2, DALA DE CERRAMIENTO SECCIÓN 15 X 15 CM A BASE DE CONCRETO F'C= 150 KG/CM2, ADICIONADA CON FIBRA DE POLIPROPILENO EN PROPORCIÓN 140 GR/M3, CONTRAMARCO DE ASENTAMIENTO DE TAPA DE REGISTRO ELABORADO CON ÁNGULO METÁLICO SECCIÓN 3" X 3" X 3/16” Y TAPA DE REGISTRO DE 72 X 56 CM ELABORADO CON ÁNGULO METÁLICO SECCIÓN 2 1/2” X 2 1/2” X 3/16”, ARMADO CON VARILLAS #3 (3/8”) A CADA 10 CM AMBOS SENTIDOS Y COLADO CON CONCRETO HECHO EN OBRA F'C= 200 KG/CM2 DE 8 CM DE ESPESOR, INCLUYE: HERRAMIENTA, SUMINISTRO DE MATERIALES, ACARREOS, CIMBRA, COLADO, CURADO, DESCIMBRA, EQUIPO Y MANO DE OBRA.</t>
  </si>
  <si>
    <t>REGISTRO PLUVIAL FORJADO DE 0.70 X 0.50 M Y PROFUNDIDAD PROMEDIO A NIVEL DE ARRASTRE DE 1.01 M A 1.30 M, MEDIDAS INTERIORES, CON FIRME DE FONDO A BASE DE CONCRETO F'C= 150 KG/CM2 Y ESPESOR 8 CM, MEDIA CAÑA ELABORADA CON LA MITAD DE LA SECCIÓN DE DUCTO DE PVC DE DIÁMETRO CORRESPONDIENTE A BASE DE CONCRETO F'C= 150 KG/CM2, TERMINADO PULIDO, CON MUROS DE BLOCK DE JALCRETO EN 14 CM DE ANCHO (11X14X28CM) ASENTADO AL HILO CON JUNTEO DE MORTERO CEMENTO-ARENA PROPORCIÓN 1:3, APLANADO INTERIOR DE 1.50 CM CON MORTERO CEMENTO ARENA 1:4 CON IMPERMEABILIZANTE INTEGRAL A RAZÓN DE 0.20 KG/M2, DALA DE CERRAMIENTO SECCIÓN 15 X 15 CM A BASE DE CONCRETO F'C= 150 KG/CM2, ADICIONADA CON FIBRA DE POLIPROPILENO EN PROPORCIÓN 140 GR/M3, CONTRAMARCO DE ASENTAMIENTO DE TAPA DE REGISTRO ELABORADO CON ÁNGULO METÁLICO SECCIÓN 3" X 3" X 3/16” Y TAPA DE REGISTRO DE 72 X 56 CM ELABORADO CON ÁNGULO METÁLICO SECCIÓN 2 1/2” X 2 1/2” X 3/16”, ARMADO CON VARILLAS #3 (3/8”) A CADA 10 CM AMBOS SENTIDOS Y COLADO CON CONCRETO HECHO EN OBRA F'C= 200 KG/CM2 DE 8 CM DE ESPESOR, INCLUYE: HERRAMIENTA, SUMINISTRO DE MATERIALES, ACARREOS, CIMBRA, COLADO, CURADO, DESCIMBRA, EQUIPO Y MANO DE OBRA.</t>
  </si>
  <si>
    <t>SUMINISTRO Y COLOCACIÓN DE JUEGO MONTABLE (DIFERENTES MODELOS), MODELO RD-C266 A, RD-C266E, RD-C266O, MEDIDAS: 0.80 X 0.30 X 0.70 M, INCLUYE: HERRAMIENTA, MATERIALES, ACARREOS, FIJACIÓN A DADO DE CONCRETO, EQUIPO Y MANO DE OBRA.</t>
  </si>
  <si>
    <t>SUMINISTRO, HABILITADO, FABRICACIÓN Y COLOCACIÓN DE ESCALERA PARA CÁRCAMO PTAR "HE-32", HECHA CON PTR DE ALUMINIO DE 2" X 2" CAL.12, ESCALONES @30 CM, SOLDADA A PLACA UBICADA EN MURO DE CONCRETO, FABRICADO CONFORME A DETALLES Y ESPECIFICACIONES DE PROYECTO, FABRICADO CONFORME A DETALLES Y ESPECIFICACIONES DE PROYECTO, INCLUYE: HERRAMIENTA, PRIMARIO ANTICORROSIVO, ACARREOS, MATERIALES, SOLDADURAS, LIMPIEZA Y RETIRO DE MATERIALES, EQUIPO Y MANO DE OBRA.</t>
  </si>
  <si>
    <t>SUMINISTRO, HABILITADO, FABRICACIÓN Y COLOCACIÓN DE ESCALERA MARINA "HE-33", HECHA CON PTR DE ALUMINIO DE 2" X 2" CAL.12, ESCALONES @30 CM, SOLDADA A PLACA UBICADA EN MURO DE CONCRETO, FABRICADO CONFORME A DETALLES Y ESPECIFICACIONES DE PROYECTO, INCLUYE: HERRAMIENTA, PRIMARIO ANTICORROSIVO, ACARREOS, MATERIALES, SOLDADURAS, LIMPIEZA Y RETIRO DE MATERIALES, EQUIPO Y MANO DE OBRA.</t>
  </si>
  <si>
    <t>SUMINISTRO, HABILITADO, FABRICACIÓN Y COLOCACIÓN DE SOPORTE BIOPELÍCULA "HE-35", HECHA CON ÁNGULO DE ACERO INOXIDABLE 2" X 2" X 1/4" CON TORNILLOS DE CABEZA HEXAGONAL DE 2" X 1/4", COLOCADO EN TAQUETE EXPANSIVO METÁLICO, FABRICADO CONFORME A DETALLES Y ESPECIFICACIONES DE PROYECTO, INCLUYE: HERRAMIENTA, ACARREOS, MATERIALES, SOLDADURAS, LIMPIEZA Y RETIRO DE MATERIALES, EQUIPO Y MANO DE OBRA.</t>
  </si>
  <si>
    <t>MOBILIARIO EN BAÑOS Y EQUIPAMIENTO EN COCINA</t>
  </si>
  <si>
    <t>Construcción del Centro Comunitario denominado San Miguel, más obras complementarias, etapa 01, frente 02, ubicado en la colonia Vistas del Centinela, Municipio de Zapopan, Jalisco.</t>
  </si>
  <si>
    <t>LICITACIÓN PUBLICA No.</t>
  </si>
  <si>
    <t>PE-1</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</si>
  <si>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</si>
  <si>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</si>
  <si>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</si>
  <si>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</si>
  <si>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</si>
  <si>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</si>
  <si>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</si>
  <si>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</si>
  <si>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</si>
  <si>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</si>
  <si>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</si>
  <si>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</si>
  <si>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</si>
  <si>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</si>
  <si>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</si>
  <si>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</si>
  <si>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</si>
  <si>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</si>
  <si>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</si>
  <si>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</si>
  <si>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</si>
  <si>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</si>
  <si>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</si>
  <si>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</si>
  <si>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</si>
  <si>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</si>
  <si>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</si>
  <si>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</si>
  <si>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</si>
  <si>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</si>
  <si>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</si>
  <si>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</si>
  <si>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</si>
  <si>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</si>
  <si>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</si>
  <si>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</si>
  <si>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</si>
  <si>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</si>
  <si>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</si>
  <si>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</si>
  <si>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</si>
  <si>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</si>
  <si>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</si>
  <si>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</si>
  <si>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</si>
  <si>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</si>
  <si>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</si>
  <si>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</si>
  <si>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</si>
  <si>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</si>
  <si>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</si>
  <si>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</si>
  <si>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</si>
  <si>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</si>
  <si>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</si>
  <si>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</si>
  <si>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</si>
  <si>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</si>
  <si>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</si>
  <si>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</si>
  <si>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</si>
  <si>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</si>
  <si>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</si>
  <si>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</si>
  <si>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</si>
  <si>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</si>
  <si>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</si>
  <si>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</si>
  <si>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</si>
  <si>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</si>
  <si>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</si>
  <si>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</si>
  <si>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</si>
  <si>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</si>
  <si>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</si>
  <si>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</si>
  <si>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</si>
  <si>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</si>
  <si>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</si>
  <si>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</si>
  <si>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</si>
  <si>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</si>
  <si>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</si>
  <si>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</si>
  <si>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</si>
  <si>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</si>
  <si>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</si>
  <si>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</si>
  <si>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</si>
  <si>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</si>
  <si>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</si>
  <si>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</si>
  <si>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</si>
  <si>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</si>
  <si>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</si>
  <si>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</si>
  <si>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</si>
  <si>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</si>
  <si>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</si>
  <si>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</si>
  <si>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</si>
  <si>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</si>
  <si>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</si>
  <si>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</si>
  <si>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</si>
  <si>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</si>
  <si>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</si>
  <si>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</si>
  <si>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</si>
  <si>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</si>
  <si>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</si>
  <si>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</si>
  <si>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</si>
  <si>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</si>
  <si>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</si>
  <si>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</si>
  <si>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</si>
  <si>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</si>
  <si>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</si>
  <si>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</si>
  <si>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</si>
  <si>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</si>
  <si>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</si>
  <si>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</si>
  <si>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</si>
  <si>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</si>
  <si>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</si>
  <si>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</si>
  <si>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</si>
  <si>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</si>
  <si>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</si>
  <si>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</si>
  <si>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</si>
  <si>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</si>
  <si>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</si>
  <si>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</si>
  <si>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</si>
  <si>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</si>
  <si>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</si>
  <si>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</si>
  <si>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</si>
  <si>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</si>
  <si>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</si>
  <si>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</si>
  <si>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</si>
  <si>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</si>
  <si>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</si>
  <si>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</si>
  <si>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</si>
  <si>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</si>
  <si>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</si>
  <si>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</si>
  <si>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</si>
  <si>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</si>
  <si>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</si>
  <si>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</si>
  <si>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</si>
  <si>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</si>
  <si>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</si>
  <si>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</si>
  <si>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</si>
  <si>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</si>
  <si>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</si>
  <si>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</si>
  <si>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</si>
  <si>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</si>
  <si>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</si>
  <si>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</si>
  <si>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</si>
  <si>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</si>
  <si>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</si>
  <si>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</si>
  <si>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</si>
  <si>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</si>
  <si>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</si>
  <si>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</si>
  <si>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</si>
  <si>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</si>
  <si>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</si>
  <si>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</si>
  <si>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</si>
  <si>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</si>
  <si>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</si>
  <si>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</si>
  <si>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</si>
  <si>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</si>
  <si>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</si>
  <si>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</si>
  <si>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</si>
  <si>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</si>
  <si>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</si>
  <si>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</si>
  <si>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</si>
  <si>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</si>
  <si>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</si>
  <si>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</si>
  <si>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</si>
  <si>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</si>
  <si>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</si>
  <si>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</si>
  <si>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</si>
  <si>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</si>
  <si>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</si>
  <si>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</si>
  <si>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</si>
  <si>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</si>
  <si>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</si>
  <si>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</si>
  <si>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</si>
  <si>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</si>
  <si>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</si>
  <si>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</si>
  <si>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</si>
  <si>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</si>
  <si>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</si>
  <si>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</si>
  <si>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</si>
  <si>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</si>
  <si>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</si>
  <si>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</si>
  <si>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</si>
  <si>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</si>
  <si>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</si>
  <si>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</si>
  <si>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</si>
  <si>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</si>
  <si>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</si>
  <si>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</si>
  <si>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</si>
  <si>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</si>
  <si>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</si>
  <si>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</si>
  <si>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</si>
  <si>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</si>
  <si>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</si>
  <si>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</si>
  <si>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</si>
  <si>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</si>
  <si>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</si>
  <si>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</si>
  <si>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</si>
  <si>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</si>
  <si>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</si>
  <si>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</si>
  <si>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</si>
  <si>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</si>
  <si>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</si>
  <si>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</si>
  <si>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</si>
  <si>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</si>
  <si>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</si>
  <si>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DOPI-252</t>
  </si>
  <si>
    <t>DOPI-253</t>
  </si>
  <si>
    <t>DOPI-254</t>
  </si>
  <si>
    <t>DOPI-255</t>
  </si>
  <si>
    <t>DOPI-256</t>
  </si>
  <si>
    <t>DOPI-257</t>
  </si>
  <si>
    <t>DOPI-258</t>
  </si>
  <si>
    <t>DOPI-259</t>
  </si>
  <si>
    <t>DOPI-260</t>
  </si>
  <si>
    <t>DOPI-261</t>
  </si>
  <si>
    <t>DOPI-262</t>
  </si>
  <si>
    <t>DOPI-263</t>
  </si>
  <si>
    <t>DOPI-264</t>
  </si>
  <si>
    <t>DOPI-265</t>
  </si>
  <si>
    <t>DOPI-266</t>
  </si>
  <si>
    <t>DOPI-267</t>
  </si>
  <si>
    <t>DOPI-268</t>
  </si>
  <si>
    <t>DOPI-269</t>
  </si>
  <si>
    <t>DOPI-270</t>
  </si>
  <si>
    <t>DOPI-271</t>
  </si>
  <si>
    <t>DOPI-272</t>
  </si>
  <si>
    <t>DOPI-273</t>
  </si>
  <si>
    <t>DOPI-274</t>
  </si>
  <si>
    <t>DOPI-275</t>
  </si>
  <si>
    <t>DOPI-276</t>
  </si>
  <si>
    <t>DOPI-277</t>
  </si>
  <si>
    <t>DOPI-278</t>
  </si>
  <si>
    <t>DOPI-279</t>
  </si>
  <si>
    <t>DOPI-280</t>
  </si>
  <si>
    <t>DOPI-281</t>
  </si>
  <si>
    <t>DOPI-282</t>
  </si>
  <si>
    <t>DOPI-283</t>
  </si>
  <si>
    <t>DOPI-284</t>
  </si>
  <si>
    <t>DOPI-285</t>
  </si>
  <si>
    <t>DOPI-286</t>
  </si>
  <si>
    <t>DOPI-287</t>
  </si>
  <si>
    <t>DOPI-288</t>
  </si>
  <si>
    <t>DOPI-289</t>
  </si>
  <si>
    <t>DOPI-290</t>
  </si>
  <si>
    <t>DOPI-291</t>
  </si>
  <si>
    <t>DOPI-292</t>
  </si>
  <si>
    <t>DOPI-293</t>
  </si>
  <si>
    <t>DOPI-294</t>
  </si>
  <si>
    <t>DOPI-295</t>
  </si>
  <si>
    <t>DOPI-296</t>
  </si>
  <si>
    <t>DOPI-297</t>
  </si>
  <si>
    <t>DOPI-298</t>
  </si>
  <si>
    <t>DOPI-299</t>
  </si>
  <si>
    <t>DOPI-300</t>
  </si>
  <si>
    <t>DOPI-301</t>
  </si>
  <si>
    <t>DOPI-302</t>
  </si>
  <si>
    <t>DOPI-303</t>
  </si>
  <si>
    <t>DOPI-304</t>
  </si>
  <si>
    <t>DOPI-305</t>
  </si>
  <si>
    <t>DOPI-306</t>
  </si>
  <si>
    <t>DOPI-307</t>
  </si>
  <si>
    <t>DOPI-308</t>
  </si>
  <si>
    <t>DOPI-309</t>
  </si>
  <si>
    <t>DOPI-310</t>
  </si>
  <si>
    <t>DOPI-311</t>
  </si>
  <si>
    <t>DOPI-312</t>
  </si>
  <si>
    <t>DOPI-313</t>
  </si>
  <si>
    <t>DOPI-314</t>
  </si>
  <si>
    <t>DOPI-315</t>
  </si>
  <si>
    <t>DOPI-316</t>
  </si>
  <si>
    <t>DOPI-317</t>
  </si>
  <si>
    <t>DOPI-318</t>
  </si>
  <si>
    <t>DOPI-319</t>
  </si>
  <si>
    <t>DOPI-320</t>
  </si>
  <si>
    <t>DOPI-321</t>
  </si>
  <si>
    <t>DOPI-322</t>
  </si>
  <si>
    <t>DOPI-323</t>
  </si>
  <si>
    <t>DOPI-324</t>
  </si>
  <si>
    <t>DOPI-325</t>
  </si>
  <si>
    <t>DOPI-326</t>
  </si>
  <si>
    <t>DOPI-327</t>
  </si>
  <si>
    <t>DOPI-328</t>
  </si>
  <si>
    <t>DOPI-329</t>
  </si>
  <si>
    <t>DOPI-330</t>
  </si>
  <si>
    <t>DOPI-331</t>
  </si>
  <si>
    <t>DOPI-332</t>
  </si>
  <si>
    <t>DOPI-333</t>
  </si>
  <si>
    <t>DOPI-334</t>
  </si>
  <si>
    <t>DOPI-335</t>
  </si>
  <si>
    <t>DOPI-336</t>
  </si>
  <si>
    <t>DOPI-337</t>
  </si>
  <si>
    <t>DOPI-338</t>
  </si>
  <si>
    <t>DOPI-339</t>
  </si>
  <si>
    <t>DOPI-340</t>
  </si>
  <si>
    <t>DOPI-341</t>
  </si>
  <si>
    <t>DOPI-342</t>
  </si>
  <si>
    <t>DOPI-343</t>
  </si>
  <si>
    <t>DOPI-344</t>
  </si>
  <si>
    <t>DOPI-345</t>
  </si>
  <si>
    <t>DOPI-346</t>
  </si>
  <si>
    <t>DOPI-347</t>
  </si>
  <si>
    <t>DOPI-348</t>
  </si>
  <si>
    <t>DOPI-349</t>
  </si>
  <si>
    <t>DOPI-350</t>
  </si>
  <si>
    <t>DOPI-351</t>
  </si>
  <si>
    <t>DOPI-352</t>
  </si>
  <si>
    <t>DOPI-353</t>
  </si>
  <si>
    <t>DOPI-354</t>
  </si>
  <si>
    <t>DOPI-355</t>
  </si>
  <si>
    <t>DOPI-356</t>
  </si>
  <si>
    <t>DOPI-357</t>
  </si>
  <si>
    <t>DOPI-358</t>
  </si>
  <si>
    <t>DOPI-359</t>
  </si>
  <si>
    <t>DOPI-360</t>
  </si>
  <si>
    <t>DOPI-361</t>
  </si>
  <si>
    <t>DOPI-362</t>
  </si>
  <si>
    <t>DOPI-363</t>
  </si>
  <si>
    <t>DOPI-364</t>
  </si>
  <si>
    <t>DOPI-365</t>
  </si>
  <si>
    <t>DOPI-366</t>
  </si>
  <si>
    <t>DOPI-367</t>
  </si>
  <si>
    <t>DOPI-368</t>
  </si>
  <si>
    <t>DOPI-369</t>
  </si>
  <si>
    <t>DOPI-370</t>
  </si>
  <si>
    <t>DOPI-371</t>
  </si>
  <si>
    <t>DOPI-372</t>
  </si>
  <si>
    <t>DOPI-373</t>
  </si>
  <si>
    <t>DOPI-374</t>
  </si>
  <si>
    <t>DOPI-375</t>
  </si>
  <si>
    <t>DOPI-376</t>
  </si>
  <si>
    <t>DOPI-377</t>
  </si>
  <si>
    <t>DOPI-378</t>
  </si>
  <si>
    <t>DOPI-379</t>
  </si>
  <si>
    <t>DOPI-380</t>
  </si>
  <si>
    <t>DOPI-381</t>
  </si>
  <si>
    <t>DOPI-382</t>
  </si>
  <si>
    <t>DOPI-383</t>
  </si>
  <si>
    <t>DOPI-384</t>
  </si>
  <si>
    <t>DOPI-385</t>
  </si>
  <si>
    <t>DOPI-386</t>
  </si>
  <si>
    <t>DOPI-387</t>
  </si>
  <si>
    <t>DOPI-388</t>
  </si>
  <si>
    <t>DOPI-389</t>
  </si>
  <si>
    <t>DOPI-390</t>
  </si>
  <si>
    <t>DOPI-391</t>
  </si>
  <si>
    <t>DOPI-392</t>
  </si>
  <si>
    <t>DOPI-393</t>
  </si>
  <si>
    <t>DOPI-394</t>
  </si>
  <si>
    <t>DOPI-395</t>
  </si>
  <si>
    <t>DOPI-396</t>
  </si>
  <si>
    <t>DOPI-397</t>
  </si>
  <si>
    <t>DOPI-398</t>
  </si>
  <si>
    <t>DOPI-399</t>
  </si>
  <si>
    <t>DOPI-400</t>
  </si>
  <si>
    <t>DOPI-401</t>
  </si>
  <si>
    <t>DOPI-402</t>
  </si>
  <si>
    <t>DOPI-403</t>
  </si>
  <si>
    <t>DOPI-404</t>
  </si>
  <si>
    <t>DOPI-405</t>
  </si>
  <si>
    <t>DOPI-406</t>
  </si>
  <si>
    <t>DOPI-407</t>
  </si>
  <si>
    <t>DOPI-408</t>
  </si>
  <si>
    <t>DOPI-409</t>
  </si>
  <si>
    <t>DOPI-410</t>
  </si>
  <si>
    <t>DOPI-411</t>
  </si>
  <si>
    <t>DOPI-412</t>
  </si>
  <si>
    <t>DOPI-413</t>
  </si>
  <si>
    <t>DOPI-414</t>
  </si>
  <si>
    <t>DOPI-415</t>
  </si>
  <si>
    <t>DOPI-416</t>
  </si>
  <si>
    <t>DOPI-417</t>
  </si>
  <si>
    <t>DOPI-418</t>
  </si>
  <si>
    <t>DOPI-419</t>
  </si>
  <si>
    <t>DOPI-420</t>
  </si>
  <si>
    <t>DOPI-421</t>
  </si>
  <si>
    <t>DOPI-422</t>
  </si>
  <si>
    <t>DOPI-423</t>
  </si>
  <si>
    <t>DOPI-424</t>
  </si>
  <si>
    <t>DOPI-425</t>
  </si>
  <si>
    <t>DOPI-426</t>
  </si>
  <si>
    <t>DOPI-427</t>
  </si>
  <si>
    <t>DOPI-428</t>
  </si>
  <si>
    <t>DOPI-429</t>
  </si>
  <si>
    <t>DOPI-430</t>
  </si>
  <si>
    <t>DOPI-431</t>
  </si>
  <si>
    <t>DOPI-432</t>
  </si>
  <si>
    <t>DOPI-433</t>
  </si>
  <si>
    <t>DOPI-434</t>
  </si>
  <si>
    <t>DOPI-435</t>
  </si>
  <si>
    <t>DOPI-436</t>
  </si>
  <si>
    <t>DOPI-437</t>
  </si>
  <si>
    <t>DOPI-438</t>
  </si>
  <si>
    <t>DOPI-439</t>
  </si>
  <si>
    <t>DOPI-440</t>
  </si>
  <si>
    <t>DOPI-441</t>
  </si>
  <si>
    <t>DOPI-442</t>
  </si>
  <si>
    <t>DOPI-443</t>
  </si>
  <si>
    <t>DOPI-444</t>
  </si>
  <si>
    <t>DOPI-445</t>
  </si>
  <si>
    <t>DOPI-446</t>
  </si>
  <si>
    <t>DOPI-447</t>
  </si>
  <si>
    <t>DOPI-448</t>
  </si>
  <si>
    <t>DOPI-449</t>
  </si>
  <si>
    <t>DOPI-450</t>
  </si>
  <si>
    <t>DOPI-451</t>
  </si>
  <si>
    <t>DOPI-452</t>
  </si>
  <si>
    <t>DOPI-453</t>
  </si>
  <si>
    <t>DOPI-454</t>
  </si>
  <si>
    <t>DOPI-455</t>
  </si>
  <si>
    <t>DOPI-456</t>
  </si>
  <si>
    <t>DOPI-457</t>
  </si>
  <si>
    <t>DOPI-458</t>
  </si>
  <si>
    <t>DOPI-459</t>
  </si>
  <si>
    <t>DOPI-460</t>
  </si>
  <si>
    <t>DOPI-461</t>
  </si>
  <si>
    <t>DOPI-462</t>
  </si>
  <si>
    <t>DOPI-463</t>
  </si>
  <si>
    <t>DOPI-464</t>
  </si>
  <si>
    <t>DOPI-465</t>
  </si>
  <si>
    <t>DOPI-466</t>
  </si>
  <si>
    <t>DOPI-467</t>
  </si>
  <si>
    <t>DOPI-468</t>
  </si>
  <si>
    <t>DOPI-469</t>
  </si>
  <si>
    <t>DOPI-470</t>
  </si>
  <si>
    <t>DOPI-471</t>
  </si>
  <si>
    <t>DOPI-472</t>
  </si>
  <si>
    <t>DOPI-473</t>
  </si>
  <si>
    <t>DOPI-474</t>
  </si>
  <si>
    <t>DOPI-475</t>
  </si>
  <si>
    <t>DOPI-476</t>
  </si>
  <si>
    <t>DOPI-477</t>
  </si>
  <si>
    <t>DOPI-478</t>
  </si>
  <si>
    <t>DOPI-479</t>
  </si>
  <si>
    <t>DOPI-480</t>
  </si>
  <si>
    <t>DOPI-481</t>
  </si>
  <si>
    <t>DOPI-482</t>
  </si>
  <si>
    <t>DOPI-483</t>
  </si>
  <si>
    <t>DOPI-484</t>
  </si>
  <si>
    <t>DOPI-485</t>
  </si>
  <si>
    <t>DOPI-486</t>
  </si>
  <si>
    <t>DOPI-487</t>
  </si>
  <si>
    <t>DOPI-488</t>
  </si>
  <si>
    <t>DOPI-489</t>
  </si>
  <si>
    <t>DOPI-490</t>
  </si>
  <si>
    <t>DOPI-491</t>
  </si>
  <si>
    <t>DOPI-492</t>
  </si>
  <si>
    <t>DOPI-493</t>
  </si>
  <si>
    <t>DOPI-494</t>
  </si>
  <si>
    <t>DOPI-495</t>
  </si>
  <si>
    <t>DOPI-496</t>
  </si>
  <si>
    <t>DOPI-497</t>
  </si>
  <si>
    <t>DOPI-498</t>
  </si>
  <si>
    <t>DOPI-499</t>
  </si>
  <si>
    <t>DOPI-500</t>
  </si>
  <si>
    <t>DOPI-501</t>
  </si>
  <si>
    <t>DOPI-502</t>
  </si>
  <si>
    <t>DOPI-503</t>
  </si>
  <si>
    <t>DOPI-504</t>
  </si>
  <si>
    <t>DOPI-505</t>
  </si>
  <si>
    <t>DOPI-506</t>
  </si>
  <si>
    <t>DOPI-507</t>
  </si>
  <si>
    <t>DOPI-508</t>
  </si>
  <si>
    <t>DOPI-509</t>
  </si>
  <si>
    <t>DOPI-510</t>
  </si>
  <si>
    <t>DOPI-511</t>
  </si>
  <si>
    <t>DOPI-512</t>
  </si>
  <si>
    <t>DOPI-513</t>
  </si>
  <si>
    <t>DOPI-514</t>
  </si>
  <si>
    <t>DOPI-515</t>
  </si>
  <si>
    <t>DOPI-516</t>
  </si>
  <si>
    <t>DOPI-517</t>
  </si>
  <si>
    <t>DOPI-518</t>
  </si>
  <si>
    <t>DOPI-519</t>
  </si>
  <si>
    <t>DOPI-520</t>
  </si>
  <si>
    <t>DOPI-521</t>
  </si>
  <si>
    <t>DOPI-522</t>
  </si>
  <si>
    <t>DOPI-523</t>
  </si>
  <si>
    <t>DOPI-524</t>
  </si>
  <si>
    <t>DOPI-525</t>
  </si>
  <si>
    <t>DOPI-526</t>
  </si>
  <si>
    <t>DOPI-527</t>
  </si>
  <si>
    <t>DOPI-528</t>
  </si>
  <si>
    <t>DOPI-529</t>
  </si>
  <si>
    <t>DOPI-530</t>
  </si>
  <si>
    <t>DOPI-531</t>
  </si>
  <si>
    <t>DOPI-532</t>
  </si>
  <si>
    <t>DOPI-533</t>
  </si>
  <si>
    <t>DOPI-534</t>
  </si>
  <si>
    <t>DOPI-535</t>
  </si>
  <si>
    <t>DOPI-536</t>
  </si>
  <si>
    <t>DOPI-537</t>
  </si>
  <si>
    <t>DOPI-538</t>
  </si>
  <si>
    <t>DOPI-539</t>
  </si>
  <si>
    <t>DOPI-540</t>
  </si>
  <si>
    <t>DOPI-541</t>
  </si>
  <si>
    <t>DOPI-542</t>
  </si>
  <si>
    <t>DOPI-543</t>
  </si>
  <si>
    <t>DOPI-544</t>
  </si>
  <si>
    <t>DOPI-545</t>
  </si>
  <si>
    <t>DOPI-546</t>
  </si>
  <si>
    <t>DOPI-547</t>
  </si>
  <si>
    <t>DOPI-548</t>
  </si>
  <si>
    <t>DOPI-549</t>
  </si>
  <si>
    <t>DOPI-550</t>
  </si>
  <si>
    <t>DOPI-551</t>
  </si>
  <si>
    <t>DOPI-552</t>
  </si>
  <si>
    <t>DOPI-553</t>
  </si>
  <si>
    <t>DOPI-554</t>
  </si>
  <si>
    <t>DOPI-555</t>
  </si>
  <si>
    <t>DOPI-556</t>
  </si>
  <si>
    <t>DOPI-557</t>
  </si>
  <si>
    <t>DOPI-558</t>
  </si>
  <si>
    <t>DOPI-559</t>
  </si>
  <si>
    <t>DOPI-560</t>
  </si>
  <si>
    <t>DOPI-561</t>
  </si>
  <si>
    <t>DOPI-562</t>
  </si>
  <si>
    <t>DOPI-563</t>
  </si>
  <si>
    <t>DOPI-564</t>
  </si>
  <si>
    <t>DOPI-565</t>
  </si>
  <si>
    <t>DOPI-566</t>
  </si>
  <si>
    <t>DOPI-567</t>
  </si>
  <si>
    <t>DOPI-568</t>
  </si>
  <si>
    <t>DOPI-569</t>
  </si>
  <si>
    <t>DOPI-570</t>
  </si>
  <si>
    <t>DOPI-571</t>
  </si>
  <si>
    <t>DOPI-572</t>
  </si>
  <si>
    <t>DOPI-573</t>
  </si>
  <si>
    <t>DOPI-574</t>
  </si>
  <si>
    <t>DOPI-575</t>
  </si>
  <si>
    <t>DOPI-576</t>
  </si>
  <si>
    <t>DOPI-577</t>
  </si>
  <si>
    <t>DOPI-578</t>
  </si>
  <si>
    <t>DOPI-579</t>
  </si>
  <si>
    <t>DOPI-580</t>
  </si>
  <si>
    <t>DOPI-581</t>
  </si>
  <si>
    <t>DOPI-582</t>
  </si>
  <si>
    <t>DOPI-583</t>
  </si>
  <si>
    <t>DOPI-584</t>
  </si>
  <si>
    <t>DOPI-585</t>
  </si>
  <si>
    <t>DOPI-586</t>
  </si>
  <si>
    <t>DOPI-587</t>
  </si>
  <si>
    <t>DOPI-588</t>
  </si>
  <si>
    <t>DOPI-589</t>
  </si>
  <si>
    <t>DOPI-590</t>
  </si>
  <si>
    <t>DOPI-591</t>
  </si>
  <si>
    <t>DOPI-592</t>
  </si>
  <si>
    <t>DOPI-593</t>
  </si>
  <si>
    <t>DOPI-594</t>
  </si>
  <si>
    <t>DOPI-595</t>
  </si>
  <si>
    <t>DOPI-596</t>
  </si>
  <si>
    <t>DOPI-597</t>
  </si>
  <si>
    <t>DOPI-598</t>
  </si>
  <si>
    <t>DOPI-599</t>
  </si>
  <si>
    <t>DOPI-600</t>
  </si>
  <si>
    <t>DOPI-601</t>
  </si>
  <si>
    <t>DOPI-602</t>
  </si>
  <si>
    <t>DOPI-603</t>
  </si>
  <si>
    <t>DOPI-604</t>
  </si>
  <si>
    <t>DOPI-605</t>
  </si>
  <si>
    <t>DOPI-606</t>
  </si>
  <si>
    <t>DOPI-607</t>
  </si>
  <si>
    <t>DOPI-608</t>
  </si>
  <si>
    <t>DOPI-609</t>
  </si>
  <si>
    <t>DOPI-610</t>
  </si>
  <si>
    <t>DOPI-611</t>
  </si>
  <si>
    <t>DOPI-612</t>
  </si>
  <si>
    <t>DOPI-613</t>
  </si>
  <si>
    <t>DOPI-614</t>
  </si>
  <si>
    <t>DOPI-615</t>
  </si>
  <si>
    <t>DOPI-616</t>
  </si>
  <si>
    <t>DOPI-617</t>
  </si>
  <si>
    <t>DOPI-618</t>
  </si>
  <si>
    <t>DOPI-619</t>
  </si>
  <si>
    <t>DOPI-620</t>
  </si>
  <si>
    <t>DOPI-621</t>
  </si>
  <si>
    <t>DOPI-622</t>
  </si>
  <si>
    <t>DOPI-623</t>
  </si>
  <si>
    <t>DOPI-624</t>
  </si>
  <si>
    <t>DOPI-625</t>
  </si>
  <si>
    <t>DOPI-626</t>
  </si>
  <si>
    <t>DOPI-627</t>
  </si>
  <si>
    <t>DOPI-628</t>
  </si>
  <si>
    <t>DOPI-629</t>
  </si>
  <si>
    <t>DOPI-630</t>
  </si>
  <si>
    <t>DOPI-631</t>
  </si>
  <si>
    <t>DOPI-632</t>
  </si>
  <si>
    <t>DOPI-633</t>
  </si>
  <si>
    <t>DOPI-634</t>
  </si>
  <si>
    <t>DOPI-635</t>
  </si>
  <si>
    <t>DOPI-636</t>
  </si>
  <si>
    <t>DOPI-637</t>
  </si>
  <si>
    <t>DOPI-638</t>
  </si>
  <si>
    <t>DOPI-639</t>
  </si>
  <si>
    <t>DOPI-640</t>
  </si>
  <si>
    <t>DOPI-641</t>
  </si>
  <si>
    <t>DOPI-642</t>
  </si>
  <si>
    <t>DOPI-643</t>
  </si>
  <si>
    <t>DOPI-644</t>
  </si>
  <si>
    <t>DOPI-645</t>
  </si>
  <si>
    <t>DOPI-646</t>
  </si>
  <si>
    <t>DOPI-647</t>
  </si>
  <si>
    <t>DOPI-648</t>
  </si>
  <si>
    <t>DOPI-649</t>
  </si>
  <si>
    <t>DOPI-650</t>
  </si>
  <si>
    <t>DOPI-651</t>
  </si>
  <si>
    <t>DOPI-652</t>
  </si>
  <si>
    <t>DOPI-653</t>
  </si>
  <si>
    <t>DOPI-654</t>
  </si>
  <si>
    <t>DOPI-655</t>
  </si>
  <si>
    <t>DOPI-656</t>
  </si>
  <si>
    <t>DOPI-657</t>
  </si>
  <si>
    <t>DOPI-658</t>
  </si>
  <si>
    <t>DOPI-659</t>
  </si>
  <si>
    <t>DOPI-660</t>
  </si>
  <si>
    <t>DOPI-661</t>
  </si>
  <si>
    <t>DOPI-662</t>
  </si>
  <si>
    <t>DOPI-663</t>
  </si>
  <si>
    <t>DOPI-664</t>
  </si>
  <si>
    <t>DOPI-665</t>
  </si>
  <si>
    <t>DOPI-666</t>
  </si>
  <si>
    <t>DOPI-667</t>
  </si>
  <si>
    <t>DOPI-668</t>
  </si>
  <si>
    <t>DOPI-669</t>
  </si>
  <si>
    <t>DOPI-670</t>
  </si>
  <si>
    <t>DOPI-671</t>
  </si>
  <si>
    <t>DOPI-672</t>
  </si>
  <si>
    <t>DOPI-673</t>
  </si>
  <si>
    <t>DOPI-674</t>
  </si>
  <si>
    <t>DOPI-675</t>
  </si>
  <si>
    <t>DOPI-676</t>
  </si>
  <si>
    <t>DOPI-677</t>
  </si>
  <si>
    <t>DOPI-678</t>
  </si>
  <si>
    <t>DOPI-679</t>
  </si>
  <si>
    <t>DOPI-680</t>
  </si>
  <si>
    <t>DOPI-681</t>
  </si>
  <si>
    <t>DOPI-682</t>
  </si>
  <si>
    <t>DOPI-683</t>
  </si>
  <si>
    <t>DOPI-684</t>
  </si>
  <si>
    <t>DOPI-685</t>
  </si>
  <si>
    <t>DOPI-686</t>
  </si>
  <si>
    <t>DOPI-687</t>
  </si>
  <si>
    <t>DOPI-688</t>
  </si>
  <si>
    <t>DOPI-689</t>
  </si>
  <si>
    <t>DOPI-690</t>
  </si>
  <si>
    <t>DOPI-691</t>
  </si>
  <si>
    <t>DOPI-692</t>
  </si>
  <si>
    <t>DOPI-693</t>
  </si>
  <si>
    <t>DOPI-694</t>
  </si>
  <si>
    <t>DOPI-695</t>
  </si>
  <si>
    <t>DOPI-696</t>
  </si>
  <si>
    <t>DOPI-697</t>
  </si>
  <si>
    <t>DOPI-698</t>
  </si>
  <si>
    <t>DOPI-699</t>
  </si>
  <si>
    <t>DOPI-700</t>
  </si>
  <si>
    <t>DOPI-701</t>
  </si>
  <si>
    <t>DOPI-702</t>
  </si>
  <si>
    <t>DOPI-703</t>
  </si>
  <si>
    <t>DOPI-704</t>
  </si>
  <si>
    <t>DOPI-705</t>
  </si>
  <si>
    <t>DOPI-706</t>
  </si>
  <si>
    <t>DOPI-707</t>
  </si>
  <si>
    <t>DOPI-708</t>
  </si>
  <si>
    <t>DOPI-709</t>
  </si>
  <si>
    <t>DOPI-710</t>
  </si>
  <si>
    <t>DOPI-711</t>
  </si>
  <si>
    <t>DOPI-712</t>
  </si>
  <si>
    <t>DOPI-713</t>
  </si>
  <si>
    <t>DOPI-714</t>
  </si>
  <si>
    <t>DOPI-715</t>
  </si>
  <si>
    <t>DOPI-716</t>
  </si>
  <si>
    <t>DOPI-717</t>
  </si>
  <si>
    <t>DOPI-718</t>
  </si>
  <si>
    <t>DOPI-719</t>
  </si>
  <si>
    <t>DOPI-720</t>
  </si>
  <si>
    <t>DOPI-721</t>
  </si>
  <si>
    <t>DOPI-722</t>
  </si>
  <si>
    <t>DOPI-723</t>
  </si>
  <si>
    <t>DOPI-724</t>
  </si>
  <si>
    <t>DOPI-725</t>
  </si>
  <si>
    <t>DOPI-726</t>
  </si>
  <si>
    <t>DOPI-727</t>
  </si>
  <si>
    <t>DOPI-728</t>
  </si>
  <si>
    <t>DOPI-729</t>
  </si>
  <si>
    <t>DOPI-730</t>
  </si>
  <si>
    <t>DOPI-731</t>
  </si>
  <si>
    <t>DOPI-732</t>
  </si>
  <si>
    <t>DOPI-733</t>
  </si>
  <si>
    <t>DOPI-734</t>
  </si>
  <si>
    <t>DOPI-735</t>
  </si>
  <si>
    <t>DOPI-736</t>
  </si>
  <si>
    <t>DOPI-737</t>
  </si>
  <si>
    <t>DOPI-738</t>
  </si>
  <si>
    <t>DOPI-739</t>
  </si>
  <si>
    <t>DOPI-740</t>
  </si>
  <si>
    <t>DOPI-741</t>
  </si>
  <si>
    <t>DOPI-742</t>
  </si>
  <si>
    <t>DOPI-743</t>
  </si>
  <si>
    <t>DOPI-744</t>
  </si>
  <si>
    <t>DOPI-745</t>
  </si>
  <si>
    <t>DOPI-746</t>
  </si>
  <si>
    <t>DOPI-747</t>
  </si>
  <si>
    <t>DOPI-748</t>
  </si>
  <si>
    <t>DOPI-749</t>
  </si>
  <si>
    <t>DOPI-750</t>
  </si>
  <si>
    <t>DOPI-751</t>
  </si>
  <si>
    <t>DOPI-752</t>
  </si>
  <si>
    <t>DOPI-753</t>
  </si>
  <si>
    <t>DOPI-754</t>
  </si>
  <si>
    <t>DOPI-755</t>
  </si>
  <si>
    <t>DOPI-756</t>
  </si>
  <si>
    <t>DOPI-757</t>
  </si>
  <si>
    <t>DOPI-758</t>
  </si>
  <si>
    <t>DOPI-759</t>
  </si>
  <si>
    <t>DOPI-760</t>
  </si>
  <si>
    <t>DOPI-761</t>
  </si>
  <si>
    <t>DOPI-762</t>
  </si>
  <si>
    <t>DOPI-763</t>
  </si>
  <si>
    <t>DOPI-764</t>
  </si>
  <si>
    <t>DOPI-765</t>
  </si>
  <si>
    <t>DOPI-766</t>
  </si>
  <si>
    <t>DOPI-767</t>
  </si>
  <si>
    <t>DOPI-768</t>
  </si>
  <si>
    <t>DOPI-769</t>
  </si>
  <si>
    <t>DOPI-770</t>
  </si>
  <si>
    <t>DOPI-771</t>
  </si>
  <si>
    <t>DOPI-772</t>
  </si>
  <si>
    <t>DOPI-773</t>
  </si>
  <si>
    <t>DOPI-774</t>
  </si>
  <si>
    <t>DOPI-775</t>
  </si>
  <si>
    <t>DOPI-776</t>
  </si>
  <si>
    <t>DOPI-777</t>
  </si>
  <si>
    <t>DOPI-778</t>
  </si>
  <si>
    <t>DOPI-779</t>
  </si>
  <si>
    <t>DOPI-780</t>
  </si>
  <si>
    <t>DOPI-781</t>
  </si>
  <si>
    <t>DOPI-782</t>
  </si>
  <si>
    <t>DOPI-783</t>
  </si>
  <si>
    <t>DOPI-784</t>
  </si>
  <si>
    <t>DOPI-785</t>
  </si>
  <si>
    <t>DOPI-786</t>
  </si>
  <si>
    <t>DOPI-787</t>
  </si>
  <si>
    <t>DOPI-788</t>
  </si>
  <si>
    <t>DOPI-789</t>
  </si>
  <si>
    <t>DOPI-790</t>
  </si>
  <si>
    <t>DOPI-791</t>
  </si>
  <si>
    <t>DOPI-792</t>
  </si>
  <si>
    <t>DOPI-793</t>
  </si>
  <si>
    <t>DOPI-794</t>
  </si>
  <si>
    <t>DOPI-795</t>
  </si>
  <si>
    <t>DOPI-796</t>
  </si>
  <si>
    <t>DOPI-797</t>
  </si>
  <si>
    <t>DOPI-798</t>
  </si>
  <si>
    <t>DOPI-799</t>
  </si>
  <si>
    <t>DOPI-800</t>
  </si>
  <si>
    <t>DOPI-801</t>
  </si>
  <si>
    <t>DOPI-802</t>
  </si>
  <si>
    <t>DOPI-803</t>
  </si>
  <si>
    <t>DOPI-804</t>
  </si>
  <si>
    <t>DOPI-805</t>
  </si>
  <si>
    <t>DOPI-806</t>
  </si>
  <si>
    <t>DOPI-807</t>
  </si>
  <si>
    <t>DOPI-808</t>
  </si>
  <si>
    <t>DOPI-809</t>
  </si>
  <si>
    <t>DOPI-810</t>
  </si>
  <si>
    <t>DOPI-811</t>
  </si>
  <si>
    <t>DOPI-812</t>
  </si>
  <si>
    <t>DOPI-813</t>
  </si>
  <si>
    <t>DOPI-814</t>
  </si>
  <si>
    <t>DOPI-815</t>
  </si>
  <si>
    <t>DOPI-816</t>
  </si>
  <si>
    <t>DOPI-817</t>
  </si>
  <si>
    <t>DOPI-818</t>
  </si>
  <si>
    <t>DOPI-819</t>
  </si>
  <si>
    <t>DOPI-820</t>
  </si>
  <si>
    <t>DOPI-821</t>
  </si>
  <si>
    <t>DOPI-822</t>
  </si>
  <si>
    <t>DOPI-823</t>
  </si>
  <si>
    <t>DOPI-824</t>
  </si>
  <si>
    <t>DOPI-825</t>
  </si>
  <si>
    <t>DOPI-826</t>
  </si>
  <si>
    <t>DOPI-827</t>
  </si>
  <si>
    <t>DOPI-828</t>
  </si>
  <si>
    <t>DOPI-829</t>
  </si>
  <si>
    <t>DOPI-830</t>
  </si>
  <si>
    <t>DOPI-831</t>
  </si>
  <si>
    <t>DOPI-832</t>
  </si>
  <si>
    <t>DOPI-833</t>
  </si>
  <si>
    <t>DOPI-834</t>
  </si>
  <si>
    <t>DOPI-835</t>
  </si>
  <si>
    <t>DOPI-836</t>
  </si>
  <si>
    <t>DOPI-837</t>
  </si>
  <si>
    <t>DOPI-838</t>
  </si>
  <si>
    <t>DOPI-839</t>
  </si>
  <si>
    <t>DOPI-840</t>
  </si>
  <si>
    <t>DOPI-841</t>
  </si>
  <si>
    <t>DOPI-842</t>
  </si>
  <si>
    <t>DOPI-843</t>
  </si>
  <si>
    <t>DOPI-844</t>
  </si>
  <si>
    <t>DOPI-845</t>
  </si>
  <si>
    <t>DOPI-846</t>
  </si>
  <si>
    <t>DOPI-847</t>
  </si>
  <si>
    <t>DOPI-848</t>
  </si>
  <si>
    <t>DOPI-849</t>
  </si>
  <si>
    <t>DOPI-850</t>
  </si>
  <si>
    <t>DOPI-851</t>
  </si>
  <si>
    <t>DOPI-852</t>
  </si>
  <si>
    <t>DOPI-853</t>
  </si>
  <si>
    <t>DOPI-854</t>
  </si>
  <si>
    <t>DOPI-855</t>
  </si>
  <si>
    <t>DOPI-856</t>
  </si>
  <si>
    <t>DOPI-857</t>
  </si>
  <si>
    <t>DOPI-858</t>
  </si>
  <si>
    <t>DOPI-859</t>
  </si>
  <si>
    <t>DOPI-860</t>
  </si>
  <si>
    <t>DOPI-861</t>
  </si>
  <si>
    <t>DOPI-862</t>
  </si>
  <si>
    <t>DOPI-863</t>
  </si>
  <si>
    <t>DOPI-864</t>
  </si>
  <si>
    <t>DOPI-865</t>
  </si>
  <si>
    <t>DOPI-866</t>
  </si>
  <si>
    <t>DOPI-867</t>
  </si>
  <si>
    <t>DOPI-868</t>
  </si>
  <si>
    <t>DOPI-869</t>
  </si>
  <si>
    <t>DOPI-870</t>
  </si>
  <si>
    <t>DOPI-871</t>
  </si>
  <si>
    <t>DOPI-872</t>
  </si>
  <si>
    <t>DOPI-873</t>
  </si>
  <si>
    <t>DOPI-874</t>
  </si>
  <si>
    <t>DOPI-875</t>
  </si>
  <si>
    <t>DOPI-876</t>
  </si>
  <si>
    <t>RAZÓN SOCIAL DEL LICITANTE</t>
  </si>
  <si>
    <t>RESUMEN DE PARTIDAS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</si>
</sst>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33">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sz val="8"/>
      <name val="Isidora Bold"/>
    </font>
    <font>
      <sz val="8"/>
      <color rgb="FF000000"/>
      <name val="Isidora Bold"/>
    </font>
    <font>
      <sz val="11"/>
      <color theme="1"/>
      <name val="Isidora Bold"/>
    </font>
    <font>
      <sz val="8"/>
      <name val="Calibri"/>
      <family val="2"/>
      <scheme val="minor"/>
    </font>
    <font>
      <sz val="10"/>
      <color theme="8" tint="-0.249977111117893"/>
      <name val="Arial"/>
      <family val="2"/>
    </font>
    <font>
      <b/>
      <sz val="10"/>
      <color rgb="FF0070C0"/>
      <name val="Isidora Bold"/>
    </font>
    <font>
      <sz val="8"/>
      <color rgb="FFFF0000"/>
      <name val="Isidora Bold"/>
    </font>
    <font>
      <b/>
      <sz val="12"/>
      <name val="Isidora Bold"/>
    </font>
    <font>
      <sz val="8"/>
      <color indexed="8"/>
      <name val="Isidora Bold"/>
    </font>
    <font>
      <sz val="10"/>
      <color rgb="FF002060"/>
      <name val="Isidora Bold"/>
    </font>
    <font>
      <sz val="8"/>
      <color theme="1"/>
      <name val="Isidora Bold"/>
    </font>
    <font>
      <b/>
      <sz val="10"/>
      <color theme="0"/>
      <name val="Isidora Bold"/>
    </font>
    <font>
      <b/>
      <sz val="11"/>
      <name val="Isidora Bold"/>
    </font>
    <font>
      <b/>
      <sz val="20"/>
      <name val="Isidora Bold"/>
    </font>
    <font>
      <b/>
      <sz val="22"/>
      <name val="Isidora Bold"/>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rgb="FF99FFCC"/>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7">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2" fillId="0" borderId="0"/>
    <xf numFmtId="44"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cellStyleXfs>
  <cellXfs count="136">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164" fontId="18" fillId="0" borderId="0" xfId="0" applyNumberFormat="1" applyFont="1" applyAlignment="1">
      <alignment horizontal="right" vertical="justify"/>
    </xf>
    <xf numFmtId="0" fontId="19" fillId="0" borderId="0" xfId="0" applyFont="1" applyAlignment="1">
      <alignment horizontal="center" vertical="top" wrapText="1"/>
    </xf>
    <xf numFmtId="44" fontId="6" fillId="0" borderId="0" xfId="1" applyFont="1" applyFill="1" applyBorder="1" applyAlignment="1">
      <alignment horizontal="center" vertical="top" wrapText="1"/>
    </xf>
    <xf numFmtId="0" fontId="20" fillId="0" borderId="0" xfId="0" applyFont="1"/>
    <xf numFmtId="0" fontId="22" fillId="0" borderId="0" xfId="3" applyFont="1" applyAlignment="1">
      <alignment wrapText="1"/>
    </xf>
    <xf numFmtId="0" fontId="23" fillId="2" borderId="0" xfId="3" applyFont="1" applyFill="1" applyAlignment="1">
      <alignment horizontal="center" vertical="top" wrapText="1"/>
    </xf>
    <xf numFmtId="164" fontId="23" fillId="2" borderId="0" xfId="3" applyNumberFormat="1" applyFont="1" applyFill="1" applyAlignment="1">
      <alignment horizontal="right" vertical="top" wrapText="1"/>
    </xf>
    <xf numFmtId="164" fontId="23" fillId="2" borderId="0" xfId="3" applyNumberFormat="1" applyFont="1" applyFill="1" applyAlignment="1">
      <alignment horizontal="left" vertical="top" wrapText="1"/>
    </xf>
    <xf numFmtId="0" fontId="23" fillId="2" borderId="0" xfId="3" applyFont="1" applyFill="1" applyAlignment="1">
      <alignment horizontal="center" vertical="center" wrapText="1"/>
    </xf>
    <xf numFmtId="0" fontId="23" fillId="2" borderId="0" xfId="3" applyFont="1" applyFill="1" applyAlignment="1">
      <alignment horizontal="justify" vertical="top"/>
    </xf>
    <xf numFmtId="44" fontId="23" fillId="2" borderId="0" xfId="1" applyFont="1" applyFill="1" applyBorder="1" applyAlignment="1">
      <alignment horizontal="center" vertical="top" wrapText="1"/>
    </xf>
    <xf numFmtId="2" fontId="19" fillId="0" borderId="0" xfId="0" applyNumberFormat="1" applyFont="1" applyAlignment="1">
      <alignment horizontal="center" vertical="top" wrapText="1"/>
    </xf>
    <xf numFmtId="2" fontId="16" fillId="3" borderId="0" xfId="3" applyNumberFormat="1" applyFont="1" applyFill="1" applyAlignment="1">
      <alignment vertical="top"/>
    </xf>
    <xf numFmtId="2" fontId="24" fillId="0" borderId="0" xfId="0" applyNumberFormat="1" applyFont="1" applyAlignment="1">
      <alignment horizontal="left" vertical="top" wrapText="1"/>
    </xf>
    <xf numFmtId="4" fontId="19" fillId="0" borderId="0" xfId="0" applyNumberFormat="1" applyFont="1" applyAlignment="1">
      <alignment horizontal="center" vertical="top" wrapText="1"/>
    </xf>
    <xf numFmtId="0" fontId="17" fillId="4" borderId="0" xfId="3" applyFont="1" applyFill="1" applyAlignment="1">
      <alignment wrapText="1"/>
    </xf>
    <xf numFmtId="0" fontId="7" fillId="5" borderId="0" xfId="3" applyFont="1" applyFill="1"/>
    <xf numFmtId="0" fontId="17" fillId="5" borderId="0" xfId="3" applyFont="1" applyFill="1" applyAlignment="1">
      <alignment wrapText="1"/>
    </xf>
    <xf numFmtId="2" fontId="16" fillId="3" borderId="0" xfId="3" applyNumberFormat="1" applyFont="1" applyFill="1" applyAlignment="1">
      <alignment horizontal="justify" vertical="top"/>
    </xf>
    <xf numFmtId="0" fontId="16" fillId="3" borderId="0" xfId="3" applyFont="1" applyFill="1" applyAlignment="1">
      <alignment vertical="top" wrapText="1"/>
    </xf>
    <xf numFmtId="164" fontId="16" fillId="3" borderId="0" xfId="3" applyNumberFormat="1" applyFont="1" applyFill="1" applyAlignment="1">
      <alignment horizontal="right" vertical="top" wrapText="1"/>
    </xf>
    <xf numFmtId="44" fontId="23" fillId="2" borderId="0" xfId="1" applyFont="1" applyFill="1" applyAlignment="1">
      <alignment horizontal="center" vertical="top" wrapText="1"/>
    </xf>
    <xf numFmtId="44" fontId="6" fillId="0" borderId="0" xfId="1" applyFont="1" applyAlignment="1">
      <alignment horizontal="center" vertical="top" wrapText="1"/>
    </xf>
    <xf numFmtId="0" fontId="23" fillId="0" borderId="0" xfId="3" applyFont="1" applyAlignment="1">
      <alignment horizontal="center" vertical="center" wrapText="1"/>
    </xf>
    <xf numFmtId="164" fontId="23" fillId="0" borderId="0" xfId="3" applyNumberFormat="1" applyFont="1" applyAlignment="1">
      <alignment horizontal="left" vertical="top" wrapText="1"/>
    </xf>
    <xf numFmtId="0" fontId="20" fillId="0" borderId="0" xfId="10" applyFont="1"/>
    <xf numFmtId="0" fontId="20" fillId="0" borderId="0" xfId="10" applyFont="1" applyAlignment="1">
      <alignment horizontal="center" vertical="top"/>
    </xf>
    <xf numFmtId="0" fontId="22" fillId="5" borderId="0" xfId="3" applyFont="1" applyFill="1" applyAlignment="1">
      <alignment wrapText="1"/>
    </xf>
    <xf numFmtId="0" fontId="7" fillId="0" borderId="0" xfId="3" applyFont="1" applyAlignment="1">
      <alignment wrapText="1"/>
    </xf>
    <xf numFmtId="0" fontId="7" fillId="4" borderId="0" xfId="3" applyFont="1" applyFill="1"/>
    <xf numFmtId="0" fontId="27" fillId="4" borderId="0" xfId="3" applyFont="1" applyFill="1"/>
    <xf numFmtId="2" fontId="24" fillId="0" borderId="0" xfId="0" applyNumberFormat="1" applyFont="1" applyAlignment="1">
      <alignment horizontal="center" vertical="top" wrapText="1"/>
    </xf>
    <xf numFmtId="0" fontId="24" fillId="0" borderId="0" xfId="0" applyFont="1" applyAlignment="1">
      <alignment horizontal="center" vertical="top" wrapText="1"/>
    </xf>
    <xf numFmtId="0" fontId="16" fillId="6" borderId="0" xfId="3" applyFont="1" applyFill="1" applyAlignment="1">
      <alignment horizontal="center" vertical="center" wrapText="1"/>
    </xf>
    <xf numFmtId="164" fontId="16" fillId="6" borderId="0" xfId="3" applyNumberFormat="1" applyFont="1" applyFill="1" applyAlignment="1">
      <alignment horizontal="right" vertical="top" wrapText="1"/>
    </xf>
    <xf numFmtId="164" fontId="10" fillId="6" borderId="0" xfId="1" applyNumberFormat="1" applyFont="1" applyFill="1" applyBorder="1" applyAlignment="1">
      <alignment horizontal="right" vertical="top"/>
    </xf>
    <xf numFmtId="49" fontId="16" fillId="0" borderId="0" xfId="3" applyNumberFormat="1" applyFont="1" applyAlignment="1">
      <alignment horizontal="center" vertical="center" wrapText="1"/>
    </xf>
    <xf numFmtId="2" fontId="16" fillId="0" borderId="0" xfId="3" applyNumberFormat="1" applyFont="1" applyAlignment="1">
      <alignment vertical="top"/>
    </xf>
    <xf numFmtId="44" fontId="10" fillId="0" borderId="0" xfId="1" applyFont="1" applyFill="1" applyBorder="1" applyAlignment="1">
      <alignment horizontal="center" vertical="top" wrapText="1"/>
    </xf>
    <xf numFmtId="0" fontId="23" fillId="0" borderId="0" xfId="3" applyFont="1" applyAlignment="1">
      <alignment horizontal="justify" vertical="top"/>
    </xf>
    <xf numFmtId="0" fontId="23" fillId="0" borderId="0" xfId="3" applyFont="1" applyAlignment="1">
      <alignment horizontal="center" vertical="top" wrapText="1"/>
    </xf>
    <xf numFmtId="164" fontId="23" fillId="0" borderId="0" xfId="3" applyNumberFormat="1" applyFont="1" applyAlignment="1">
      <alignment horizontal="right" vertical="top" wrapText="1"/>
    </xf>
    <xf numFmtId="44" fontId="23" fillId="0" borderId="0" xfId="1" applyFont="1" applyFill="1" applyBorder="1" applyAlignment="1">
      <alignment horizontal="center" vertical="top" wrapText="1"/>
    </xf>
    <xf numFmtId="0" fontId="16" fillId="0" borderId="0" xfId="3" applyFont="1" applyAlignment="1">
      <alignment vertical="top" wrapText="1"/>
    </xf>
    <xf numFmtId="0" fontId="29" fillId="0" borderId="0" xfId="3" applyFont="1" applyAlignment="1">
      <alignment horizontal="right" vertical="top" wrapText="1"/>
    </xf>
    <xf numFmtId="0" fontId="16" fillId="0" borderId="0" xfId="3" applyFont="1" applyAlignment="1">
      <alignment horizontal="right" vertical="top" wrapText="1"/>
    </xf>
    <xf numFmtId="164" fontId="16" fillId="0" borderId="0" xfId="3" applyNumberFormat="1" applyFont="1" applyAlignment="1">
      <alignment horizontal="right" vertical="top" wrapText="1"/>
    </xf>
    <xf numFmtId="4" fontId="29" fillId="0" borderId="0" xfId="3" applyNumberFormat="1" applyFont="1" applyAlignment="1">
      <alignment horizontal="right" vertical="top" wrapText="1"/>
    </xf>
    <xf numFmtId="0" fontId="23" fillId="0" borderId="0" xfId="3" applyNumberFormat="1" applyFont="1" applyAlignment="1">
      <alignment horizontal="center" vertical="center" wrapText="1"/>
    </xf>
    <xf numFmtId="2" fontId="23" fillId="0" borderId="0" xfId="3" applyNumberFormat="1" applyFont="1" applyAlignment="1">
      <alignment horizontal="justify" vertical="top"/>
    </xf>
    <xf numFmtId="44" fontId="23" fillId="0" borderId="0" xfId="3" applyNumberFormat="1" applyFont="1" applyAlignment="1">
      <alignment horizontal="justify" vertical="top"/>
    </xf>
    <xf numFmtId="164" fontId="30" fillId="2" borderId="0" xfId="1" applyNumberFormat="1" applyFont="1" applyFill="1" applyBorder="1" applyAlignment="1">
      <alignment horizontal="right" vertical="top" wrapText="1"/>
    </xf>
    <xf numFmtId="164" fontId="30" fillId="2" borderId="0" xfId="3" applyNumberFormat="1" applyFont="1" applyFill="1" applyAlignment="1">
      <alignment horizontal="right" vertical="top" wrapText="1"/>
    </xf>
    <xf numFmtId="164" fontId="25" fillId="2" borderId="0" xfId="3" applyNumberFormat="1" applyFont="1" applyFill="1" applyAlignment="1">
      <alignment horizontal="right" vertical="top" wrapText="1"/>
    </xf>
    <xf numFmtId="0" fontId="10" fillId="6" borderId="0" xfId="3" applyFont="1" applyFill="1" applyAlignment="1">
      <alignment horizontal="center" vertical="center" wrapText="1"/>
    </xf>
    <xf numFmtId="0" fontId="10" fillId="6" borderId="0" xfId="3" applyFont="1" applyFill="1" applyAlignment="1">
      <alignment horizontal="justify" vertical="top"/>
    </xf>
    <xf numFmtId="0" fontId="23" fillId="6" borderId="0" xfId="3" applyFont="1" applyFill="1" applyAlignment="1">
      <alignment horizontal="center" vertical="top" wrapText="1"/>
    </xf>
    <xf numFmtId="164" fontId="23" fillId="6" borderId="0" xfId="3" applyNumberFormat="1" applyFont="1" applyFill="1" applyAlignment="1">
      <alignment horizontal="right" vertical="top" wrapText="1"/>
    </xf>
    <xf numFmtId="44" fontId="23" fillId="6" borderId="0" xfId="1" applyFont="1" applyFill="1" applyAlignment="1">
      <alignment horizontal="center" vertical="top" wrapText="1"/>
    </xf>
    <xf numFmtId="164" fontId="23" fillId="6" borderId="0" xfId="3" applyNumberFormat="1" applyFont="1" applyFill="1" applyAlignment="1">
      <alignment horizontal="left" vertical="top" wrapText="1"/>
    </xf>
    <xf numFmtId="44" fontId="10" fillId="6" borderId="0" xfId="1" applyFont="1" applyFill="1" applyAlignment="1">
      <alignment horizontal="center" vertical="top" wrapText="1"/>
    </xf>
    <xf numFmtId="0" fontId="28" fillId="0" borderId="0" xfId="0" applyFont="1" applyFill="1" applyAlignment="1">
      <alignment horizontal="justify" vertical="top" wrapText="1"/>
    </xf>
    <xf numFmtId="0" fontId="18" fillId="0" borderId="0" xfId="0" applyFont="1" applyFill="1" applyAlignment="1">
      <alignment horizontal="center" vertical="top"/>
    </xf>
    <xf numFmtId="4" fontId="18" fillId="0" borderId="0" xfId="0" applyNumberFormat="1" applyFont="1" applyFill="1" applyAlignment="1">
      <alignment horizontal="right" vertical="top"/>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0" borderId="1" xfId="2" applyFont="1" applyBorder="1" applyAlignment="1">
      <alignment horizontal="center" vertical="top" wrapText="1"/>
    </xf>
    <xf numFmtId="0" fontId="10" fillId="0" borderId="3" xfId="2" applyFont="1" applyBorder="1" applyAlignment="1">
      <alignment horizontal="center" vertical="top"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10" fillId="2" borderId="0" xfId="5" applyFont="1" applyFill="1" applyAlignment="1">
      <alignment horizontal="center" vertical="center" wrapText="1"/>
    </xf>
    <xf numFmtId="0" fontId="25" fillId="2" borderId="0" xfId="5" applyFont="1" applyFill="1" applyAlignment="1">
      <alignment horizontal="center" vertical="center" wrapText="1"/>
    </xf>
    <xf numFmtId="0" fontId="16" fillId="6" borderId="0" xfId="3" applyFont="1" applyFill="1" applyAlignment="1">
      <alignment vertical="top"/>
    </xf>
    <xf numFmtId="0" fontId="7" fillId="0" borderId="0" xfId="3" applyFont="1" applyAlignment="1"/>
    <xf numFmtId="0" fontId="10" fillId="0" borderId="14" xfId="2" applyFont="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14" fontId="8" fillId="0" borderId="7" xfId="2" applyNumberFormat="1" applyFont="1" applyFill="1" applyBorder="1" applyAlignment="1">
      <alignment horizontal="justify" vertical="top" wrapText="1"/>
    </xf>
    <xf numFmtId="0" fontId="9" fillId="0" borderId="1" xfId="2" applyFont="1" applyFill="1" applyBorder="1" applyAlignment="1">
      <alignment horizontal="center" vertical="top" wrapText="1"/>
    </xf>
    <xf numFmtId="0" fontId="9" fillId="0" borderId="3" xfId="2" applyFont="1" applyFill="1" applyBorder="1" applyAlignment="1">
      <alignment horizontal="center" vertical="top" wrapText="1"/>
    </xf>
    <xf numFmtId="0" fontId="8" fillId="0" borderId="4" xfId="2" applyFont="1" applyFill="1" applyBorder="1" applyAlignment="1">
      <alignment horizontal="center" vertical="top" wrapText="1"/>
    </xf>
    <xf numFmtId="0" fontId="8" fillId="0" borderId="6" xfId="2" applyFont="1" applyFill="1" applyBorder="1" applyAlignment="1">
      <alignment horizontal="center" vertical="top" wrapText="1"/>
    </xf>
    <xf numFmtId="0" fontId="8" fillId="0" borderId="7" xfId="2" applyFont="1" applyFill="1" applyBorder="1" applyAlignment="1">
      <alignment horizontal="center" vertical="top" wrapText="1"/>
    </xf>
    <xf numFmtId="0" fontId="9" fillId="0" borderId="2" xfId="2" applyFont="1" applyBorder="1" applyAlignment="1">
      <alignment horizontal="justify" vertical="center" wrapText="1"/>
    </xf>
    <xf numFmtId="0" fontId="31" fillId="0" borderId="4" xfId="2" applyFont="1" applyFill="1" applyBorder="1" applyAlignment="1">
      <alignment horizontal="center" vertical="center" wrapText="1"/>
    </xf>
    <xf numFmtId="0" fontId="31" fillId="0" borderId="0" xfId="2" applyFont="1" applyFill="1" applyAlignment="1">
      <alignment horizontal="center" vertical="center" wrapText="1"/>
    </xf>
    <xf numFmtId="0" fontId="31" fillId="0" borderId="12" xfId="2" applyFont="1" applyFill="1" applyBorder="1" applyAlignment="1">
      <alignment horizontal="center" vertical="center" wrapText="1"/>
    </xf>
    <xf numFmtId="0" fontId="32" fillId="0" borderId="5" xfId="5" applyFont="1" applyBorder="1" applyAlignment="1">
      <alignment horizontal="center" vertical="center" wrapText="1"/>
    </xf>
    <xf numFmtId="0" fontId="32" fillId="0" borderId="8" xfId="5" applyFont="1" applyBorder="1" applyAlignment="1">
      <alignment horizontal="center" vertical="center" wrapText="1"/>
    </xf>
    <xf numFmtId="49" fontId="9" fillId="2" borderId="0" xfId="2" applyNumberFormat="1" applyFont="1" applyFill="1" applyAlignment="1">
      <alignment horizontal="center" vertical="center"/>
    </xf>
    <xf numFmtId="0" fontId="7" fillId="0" borderId="0" xfId="3" applyFont="1" applyAlignment="1">
      <alignment horizontal="center" vertical="center"/>
    </xf>
    <xf numFmtId="49" fontId="18" fillId="0" borderId="0" xfId="0" applyNumberFormat="1" applyFont="1" applyFill="1" applyAlignment="1">
      <alignment horizontal="center" vertical="top"/>
    </xf>
    <xf numFmtId="0" fontId="9" fillId="0" borderId="14" xfId="2" applyFont="1" applyFill="1" applyBorder="1" applyAlignment="1">
      <alignment horizontal="center" vertical="top" wrapText="1"/>
    </xf>
    <xf numFmtId="0" fontId="8" fillId="0" borderId="0" xfId="2" applyFont="1" applyFill="1" applyBorder="1" applyAlignment="1">
      <alignment horizontal="center" vertical="top" wrapText="1"/>
    </xf>
    <xf numFmtId="0" fontId="8" fillId="0" borderId="12" xfId="2" applyFont="1" applyFill="1" applyBorder="1" applyAlignment="1">
      <alignment horizontal="center" vertical="top" wrapText="1"/>
    </xf>
    <xf numFmtId="0" fontId="8" fillId="0" borderId="13" xfId="2" applyFont="1" applyFill="1" applyBorder="1" applyAlignment="1">
      <alignment horizontal="center" vertical="top" wrapText="1"/>
    </xf>
    <xf numFmtId="0" fontId="10" fillId="2" borderId="0" xfId="5" applyFont="1" applyFill="1" applyAlignment="1">
      <alignment horizontal="right" vertical="top" wrapText="1"/>
    </xf>
    <xf numFmtId="2" fontId="16" fillId="0" borderId="0" xfId="3" applyNumberFormat="1" applyFont="1" applyAlignment="1">
      <alignment wrapText="1"/>
    </xf>
  </cellXfs>
  <cellStyles count="17">
    <cellStyle name="Millares 2" xfId="7" xr:uid="{00000000-0005-0000-0000-000000000000}"/>
    <cellStyle name="Millares 2 2" xfId="9" xr:uid="{00000000-0005-0000-0000-000001000000}"/>
    <cellStyle name="Millares 2 2 2" xfId="16" xr:uid="{6B033404-A8EF-49BB-A2CD-842736547AD9}"/>
    <cellStyle name="Millares 2 3" xfId="14" xr:uid="{052721FE-D729-4B24-8388-8EC12BF3F284}"/>
    <cellStyle name="Moneda" xfId="1" builtinId="4"/>
    <cellStyle name="Moneda 2" xfId="8" xr:uid="{00000000-0005-0000-0000-000003000000}"/>
    <cellStyle name="Moneda 2 2" xfId="15" xr:uid="{EAAB61D9-2028-4847-B970-BCF6278D22C3}"/>
    <cellStyle name="Moneda 3" xfId="13" xr:uid="{F5C1596D-38D8-4D89-BE10-963B1B154355}"/>
    <cellStyle name="Normal" xfId="0" builtinId="0"/>
    <cellStyle name="Normal 2" xfId="4" xr:uid="{00000000-0005-0000-0000-000005000000}"/>
    <cellStyle name="Normal 2 2" xfId="5" xr:uid="{00000000-0005-0000-0000-000006000000}"/>
    <cellStyle name="Normal 2 3" xfId="12" xr:uid="{6B700661-C9A2-4347-8D93-F5DC837E5C10}"/>
    <cellStyle name="Normal 3" xfId="3" xr:uid="{00000000-0005-0000-0000-000007000000}"/>
    <cellStyle name="Normal 3 2" xfId="2" xr:uid="{00000000-0005-0000-0000-000008000000}"/>
    <cellStyle name="Normal 4" xfId="6" xr:uid="{00000000-0005-0000-0000-000009000000}"/>
    <cellStyle name="Normal 4 2" xfId="11" xr:uid="{00000000-0005-0000-0000-00000A000000}"/>
    <cellStyle name="Normal 5" xfId="10" xr:uid="{00000000-0005-0000-0000-00000B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4</xdr:row>
      <xdr:rowOff>66410</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1031835</xdr:colOff>
      <xdr:row>6</xdr:row>
      <xdr:rowOff>54717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opi/Documents/AA%20SimConstruccion/3G%20Acevedo/ProyectosPlazasZapopan0522/AA%20Proy%20San%20Esteban/DOPI-007%20Presupuesto/Generadores%20SnE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ALOGO"/>
      <sheetName val="Preliminares y Demoliciones"/>
      <sheetName val="No 3"/>
      <sheetName val="No 4"/>
      <sheetName val="Hoja5"/>
      <sheetName val="Hoja6"/>
      <sheetName val="Hoja7"/>
      <sheetName val="Hoja8"/>
      <sheetName val="Hoja9"/>
      <sheetName val="Hoja10"/>
      <sheetName val="Hoja11"/>
      <sheetName val="Hoja12"/>
      <sheetName val="EXPLANADA"/>
    </sheetNames>
    <sheetDataSet>
      <sheetData sheetId="0">
        <row r="15">
          <cell r="A15">
            <v>1</v>
          </cell>
          <cell r="B15" t="str">
            <v>CATÁLOGO DE CONCEPTOS</v>
          </cell>
        </row>
        <row r="16">
          <cell r="A16">
            <v>2</v>
          </cell>
        </row>
        <row r="17">
          <cell r="A17">
            <v>3</v>
          </cell>
          <cell r="B17" t="str">
            <v>CLAVE</v>
          </cell>
          <cell r="C17" t="str">
            <v xml:space="preserve">DESCRIPCIÓN </v>
          </cell>
          <cell r="D17" t="str">
            <v>UNIDAD</v>
          </cell>
          <cell r="E17" t="str">
            <v>CANTIDAD</v>
          </cell>
          <cell r="G17" t="str">
            <v>PRECIO UNITARIO ($)</v>
          </cell>
          <cell r="H17" t="str">
            <v>PRECIO UNITARIO ($) CON LETRA</v>
          </cell>
          <cell r="I17" t="str">
            <v>IMPORTE ($) M. N.</v>
          </cell>
        </row>
        <row r="18">
          <cell r="A18">
            <v>4</v>
          </cell>
        </row>
        <row r="19">
          <cell r="A19">
            <v>5</v>
          </cell>
          <cell r="B19" t="str">
            <v>A</v>
          </cell>
          <cell r="C19" t="str">
            <v>PRELIMINARES Y DEMOLICIONES</v>
          </cell>
          <cell r="I19">
            <v>946638.33</v>
          </cell>
        </row>
        <row r="20">
          <cell r="A20">
            <v>6</v>
          </cell>
          <cell r="B20" t="str">
            <v>DOPI-1</v>
          </cell>
          <cell r="C20" t="str">
            <v>TRAZO Y NIVELACIÓN CON EQUIPO TOPOGRÁFICO DEL TERRENO ESTABLECIENDO EJES, REFERENCIAS Y BANCOS DE NIVEL, LAS VECES QUE SEA NECESARIO. INCLUYE: MOJONERAS, CRUCETAS, ESTACAS, HILOS, MARCAS Y TRAZOS CON CALHIDRA, MANO DE OBRA, EQUIPO Y HERRAMIENTA.</v>
          </cell>
          <cell r="D20" t="str">
            <v>M2</v>
          </cell>
          <cell r="E20">
            <v>2741.08</v>
          </cell>
          <cell r="G20">
            <v>13.58</v>
          </cell>
          <cell r="H20" t="str">
            <v>TRECE PESOS 58/100 M.N.</v>
          </cell>
          <cell r="I20">
            <v>18436.89</v>
          </cell>
        </row>
        <row r="21">
          <cell r="A21">
            <v>7</v>
          </cell>
          <cell r="B21" t="str">
            <v>DOPI-2</v>
          </cell>
          <cell r="C21" t="str">
            <v>TALA, DERRIBO Y RETIRO DE ÁRBOL, CON ALTURA DE HASTA 5 M, INCLUYE: HERRAMIENTA, TRAMITE DE PERMISOS, PERMISOS, CORTE DE FOLLAJE EN SECCIONES, DESRAMAR, APILE DE RAMAS Y TRONCOS, RETIRO DE RAÍZ, EQUIPO DE SEGURIDAD Y SEÑALIZACIÓN, ABUNDAMIENTO, RETIRO DE MATERIALES DE DESECHO DENTRO Y FUERA DE LA OBRA A LUGAR INDICADO POR SUPERVISIÓN, ACARREOS, EQUIPO Y MANO DE OBRA ESPECIALIZADA.</v>
          </cell>
          <cell r="D21" t="str">
            <v>PZA</v>
          </cell>
          <cell r="E21">
            <v>6</v>
          </cell>
          <cell r="F21">
            <v>3557.88</v>
          </cell>
          <cell r="G21">
            <v>1204.05</v>
          </cell>
          <cell r="H21" t="str">
            <v>UN MIL DOSCIENTOS CUATRO PESOS 05/100 M.N.</v>
          </cell>
          <cell r="I21">
            <v>1204.05</v>
          </cell>
        </row>
        <row r="22">
          <cell r="A22">
            <v>8</v>
          </cell>
          <cell r="B22" t="str">
            <v>DOPI-3</v>
          </cell>
          <cell r="C22" t="str">
            <v>TRASPLANTE DE ÁRBOL, CON ALTURA DE 3.01 A 5.00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2" t="str">
            <v>PZA</v>
          </cell>
          <cell r="E22">
            <v>0</v>
          </cell>
          <cell r="G22">
            <v>2713.69</v>
          </cell>
          <cell r="H22" t="str">
            <v>DOS MIL SETECIENTOS TRECE PESOS 69/100 M.N.</v>
          </cell>
          <cell r="I22">
            <v>16282.14</v>
          </cell>
        </row>
        <row r="23">
          <cell r="A23">
            <v>9</v>
          </cell>
          <cell r="B23" t="str">
            <v>DOPI-4</v>
          </cell>
          <cell r="C23" t="str">
            <v>TRASPLANTE DE ÁRBOL, CON ALTURA DE HASTA 3 M, INCLUYE: HERRAMIENTA, TRAMITE DE PERMISOS, PERMISOS, CORTE DE FOLLAJE EN SECCIONES, DESRAMAR, APILE DE RAMAS, EQUIPO DE SEGURIDAD Y SEÑALIZACIÓN, ABUNDAMIENTO, RETIRO DE MATERIALES DE DESECHO DENTRO Y FUERA DE LA OBRA A LUGAR INDICADO POR SUPERVISIÓN, ACARREOS, EQUIPO Y MANO DE OBRA ESPECIALIZADA, RIEGO Y ABONADO POR 30 DÍAS DEL ÁRBOL TRASPLANTADO.</v>
          </cell>
          <cell r="D23" t="str">
            <v>PZA</v>
          </cell>
          <cell r="E23">
            <v>1</v>
          </cell>
          <cell r="G23">
            <v>2345.48</v>
          </cell>
          <cell r="H23" t="str">
            <v>DOS MIL TRESCIENTOS CUARENTA Y CINCO PESOS 48/100 M.N.</v>
          </cell>
          <cell r="I23">
            <v>2345.48</v>
          </cell>
        </row>
        <row r="24">
          <cell r="A24">
            <v>10</v>
          </cell>
          <cell r="B24" t="str">
            <v>DOPI-5</v>
          </cell>
          <cell r="C24" t="str">
            <v>FUMIGACIÓN, LIMPIEZA Y PODA DE MANTENIMIENTO A LOS ÁRBOLES QUE PERMANECEN, RETIRO DE ARBUSTOS Y MALEZA NO DESEADA EN JARDINERAS. INCLUYE: HERRAMIENTA, EQUIPO DE SEGURIDAD, CORTES, APILE, CARGA Y ACARREO A LUGAR INDICADO POR SUPERVISIÓN PARA SU POSTERIOR RETIRO FUERA DE LA OBRA, EQUIPO, MANO DE OBRA Y LIMPIEZA DEL SITIO DE LOS TRABAJOS.</v>
          </cell>
          <cell r="D24" t="str">
            <v>M2</v>
          </cell>
          <cell r="E24">
            <v>108.9</v>
          </cell>
        </row>
        <row r="25">
          <cell r="A25">
            <v>11</v>
          </cell>
          <cell r="B25" t="str">
            <v>DOPI-6</v>
          </cell>
          <cell r="C25" t="str">
            <v>SUMINISTRO Y COLOCACIÓN DE TIERRA DE CAMPO PARA JARDINERAS, ENRIQUECIDA CON UN 15% DE ARENA DE RIO O ARENA PUMITICA, 15% DE PERLITA AGRÍCOLA O JAL CON GRANULOMETRÍA ENTRE 1/8" Y 1/2" LIBRE DE FINOS Y 10% DE HUMUS DE LOMBRÍZ. INCLUYE: HERRAMIENTA, EQUIPO DE SEGURIDAD, ACARREOS INTERNOS, EQUIPO, MANO DE OBRA Y LIMPIEZA DEL SITIO DE LOS TRABAJOS.</v>
          </cell>
          <cell r="D25" t="str">
            <v>M3</v>
          </cell>
          <cell r="E25">
            <v>209.63</v>
          </cell>
        </row>
        <row r="26">
          <cell r="A26">
            <v>12</v>
          </cell>
          <cell r="B26" t="str">
            <v>DOPI-7</v>
          </cell>
          <cell r="C26" t="str">
            <v>DESMONTAJE DE HERRERÍA DE BARANDALES EN QUIOSCO Y JARDINERAS EXISTENTES DE 0.30 A 1.10 M DE ALTURA A BASE DE CUADRADOS, SOLERAS Y TUBULARES CUADRADOS, SIN RECUPERACIÓN, INCLUYE: HERRAMIENTA, CORTES, DEMOLICIÓN DE ANCLAS, ACARREO A LUGAR INDICADO POR SUPERVISIÓN FUERA DE LA OBRA, EQUIPO Y MANO DE OBRA.</v>
          </cell>
          <cell r="D26" t="str">
            <v>M</v>
          </cell>
          <cell r="E26">
            <v>221.17</v>
          </cell>
          <cell r="F26">
            <v>134.1</v>
          </cell>
          <cell r="G26">
            <v>134.1</v>
          </cell>
          <cell r="H26" t="str">
            <v>CIENTO TREINTA Y CUATRO PESOS 10/100 M.N.</v>
          </cell>
          <cell r="I26">
            <v>33978.26</v>
          </cell>
        </row>
        <row r="27">
          <cell r="A27">
            <v>13</v>
          </cell>
          <cell r="B27" t="str">
            <v>DOPI-8</v>
          </cell>
          <cell r="C27" t="str">
            <v>DESMONTAJE DE PUERTAS, MAMPARAS Y VENTANAS DE HERRERÍA EN OFICINAS Y BAÑOS SIN RECUPERACIÓN. INCLUYE: HERRAMIENTA, CORTES, DEMOLICIÓN DE ANCLAS, ACARREO A LUGAR INDICADO POR SUPERVISIÓN FUERA DE LA OBRA, EQUIPO Y MANO DE OBRA.</v>
          </cell>
          <cell r="D27" t="str">
            <v>M2</v>
          </cell>
          <cell r="E27">
            <v>34.28</v>
          </cell>
          <cell r="G27">
            <v>118.71</v>
          </cell>
          <cell r="H27" t="str">
            <v>CIENTO DIECIOCHO PESOS 71/100 M.N.</v>
          </cell>
          <cell r="I27">
            <v>4831.5</v>
          </cell>
        </row>
        <row r="28">
          <cell r="A28">
            <v>14</v>
          </cell>
          <cell r="B28" t="str">
            <v>DOPI-9</v>
          </cell>
          <cell r="C28" t="str">
            <v>DESMONTAJE DE PUERTAS DE CARPINTERÍA EN OFICINAS SIN RECUPERACIÓN. INCLUYE: HERRAMIENTA, CORTES, DEMOLICIÓN DE ANCLAS, ACARREO A LUGAR INDICADO POR SUPERVISIÓN PARA SU POSTERIOR RETIRO FUERA DE LA OBRA, EQUIPO Y MANO DE OBRA.</v>
          </cell>
          <cell r="D28" t="str">
            <v>M2</v>
          </cell>
          <cell r="E28">
            <v>4.91</v>
          </cell>
          <cell r="F28">
            <v>112.78</v>
          </cell>
          <cell r="G28">
            <v>109.67</v>
          </cell>
          <cell r="H28" t="str">
            <v>CIENTO NUEVE PESOS 67/100 M.N.</v>
          </cell>
          <cell r="I28">
            <v>329.01</v>
          </cell>
        </row>
        <row r="29">
          <cell r="A29">
            <v>15</v>
          </cell>
          <cell r="B29" t="str">
            <v>DOPI-10</v>
          </cell>
          <cell r="C29" t="str">
            <v>DESMONTAJE Y RETIRO DE CICLO-PUERTO EXISTENTE A BASE DE TUBERÍA DE 3", CON RECUPERACIÓN, INCLUYE: HERRAMIENTA, DEMOLICIÓN DE ANCLAJES DE CONCRETO, ACARREO A LUGAR INDICADO POR SUPERVISIÓN FUERA DE LA OBRA, EQUIPO Y MANO DE OBRA.</v>
          </cell>
          <cell r="D29" t="str">
            <v>PZA</v>
          </cell>
          <cell r="E29">
            <v>4</v>
          </cell>
          <cell r="F29">
            <v>112.78</v>
          </cell>
          <cell r="G29">
            <v>109.67</v>
          </cell>
          <cell r="H29" t="str">
            <v>CIENTO NUEVE PESOS 67/100 M.N.</v>
          </cell>
          <cell r="I29">
            <v>329.01</v>
          </cell>
        </row>
        <row r="30">
          <cell r="A30">
            <v>16</v>
          </cell>
          <cell r="B30" t="str">
            <v>DOPI-11</v>
          </cell>
          <cell r="C30" t="str">
            <v>DESMONTAJE Y RETIRO DE CASETA TELEFÓNICA EXISTENTE, CON RECUPERACIÓN, INCLUYE: HERRAMIENTA, RETIRO DE ELEMENTOS DE FIJACIÓN, DESCONEXIONES, DEMOLICIÓN DE ANCLAJES DE CONCRETO, ACARREO A LUGAR INDICADO POR SUPERVISIÓN FUERA DE LA OBRA, EQUIPO Y MANO DE OBRA.</v>
          </cell>
          <cell r="D30" t="str">
            <v>PZA</v>
          </cell>
          <cell r="E30">
            <v>1</v>
          </cell>
          <cell r="F30">
            <v>382.15</v>
          </cell>
          <cell r="G30">
            <v>1037.71</v>
          </cell>
          <cell r="H30" t="str">
            <v>UN MIL TREINTA Y SIETE PESOS 71/100 M.N.</v>
          </cell>
          <cell r="I30">
            <v>1037.71</v>
          </cell>
        </row>
        <row r="31">
          <cell r="A31">
            <v>17</v>
          </cell>
          <cell r="B31" t="str">
            <v>DOPI-12</v>
          </cell>
          <cell r="C31" t="str">
            <v>DESMONTAJE Y RETIRO DE BANCAS EXISTENTES ELABORADAS A BASE DE FIERRO DULCE, CON MEDIDAS PROMEDIO DE 2.60 X 0.60 M, CON RECUPERACIÓN, INCLUYE: HERRAMIENTA, DEMOLICIÓN DE ANCLAJES DE CONCRETO, MEDIDAS PROMEDIO, ACARREO A LUGAR INDICADO POR SUPERVISIÓN FUERA DE LA OBRA, EQUIPO Y MANO DE OBRA.</v>
          </cell>
          <cell r="D31" t="str">
            <v>PZA</v>
          </cell>
          <cell r="E31">
            <v>12</v>
          </cell>
          <cell r="F31">
            <v>1104.21</v>
          </cell>
          <cell r="G31">
            <v>652.48</v>
          </cell>
          <cell r="H31" t="str">
            <v>SEISCIENTOS CINCUENTA Y DOS PESOS 48/100 M.N.</v>
          </cell>
          <cell r="I31">
            <v>7829.76</v>
          </cell>
        </row>
        <row r="32">
          <cell r="A32">
            <v>18</v>
          </cell>
          <cell r="B32" t="str">
            <v>DOPI-13</v>
          </cell>
          <cell r="C32" t="str">
            <v>DESMONTAJE Y RETIRO DE BOTES DE BASURA EXISTENTES FABRICADOS CON LÁMINA DE ACERO Y PERFILES TUBULARES, SIN RECUPERACIÓN, LOS CUALES CONSISTE EN DOS BOTES CON UN DIÁMETRO DE 0.60 M X 0.93 M DE ALTURA Y TRES POSTES TUBULARES DE ACERO CON UNA ALTURA DE 1.00 M, INCLUYE: HERRAMIENTA, DEMOLICIÓN DE ANCLAJES DE CONCRETO, ACARREO A LUGAR INDICADO POR SUPERVISIÓN FUERA DE LA OBRA, EQUIPO Y MANO DE OBRA</v>
          </cell>
          <cell r="D32" t="str">
            <v>PZA</v>
          </cell>
          <cell r="E32">
            <v>3</v>
          </cell>
          <cell r="F32">
            <v>538.61</v>
          </cell>
          <cell r="G32">
            <v>90.54</v>
          </cell>
          <cell r="H32" t="str">
            <v>NOVENTA PESOS 54/100 M.N.</v>
          </cell>
          <cell r="I32">
            <v>271.62</v>
          </cell>
        </row>
        <row r="33">
          <cell r="A33">
            <v>19</v>
          </cell>
          <cell r="B33" t="str">
            <v>DOPI-14</v>
          </cell>
          <cell r="C33" t="str">
            <v>DESMONTAJE, RETIRO DE POSTE Y LUMINARIA DE HASTA 4.5 M DE ALTURA EXISTENTE, CON RECUPERACIÓN, INCLUYE: HERRAMIENTA, RETIRO DE TUERCAS ENTRE ANCLAS Y LA BASE DE POSTES, DEMOLICIÓN DE DADOS DE CONCRETO, DESCONEXIÓN, RETIRO DE LUMINARIA, RETIRO DE CABLEADO, ACARREOS HACÍA ALMACÉN DE LA OBRA Y POSTERIOR RETIRO FUERA DE LA OBRA DONDE INDIQUE SUPERVISOR, EQUIPO Y MANO DE OBRA.</v>
          </cell>
          <cell r="D33" t="str">
            <v>PZA</v>
          </cell>
          <cell r="E33">
            <v>7</v>
          </cell>
          <cell r="F33">
            <v>1597.36</v>
          </cell>
          <cell r="G33">
            <v>925.65</v>
          </cell>
          <cell r="H33" t="str">
            <v>NOVECIENTOS VEINTICINCO PESOS 65/100 M.N.</v>
          </cell>
          <cell r="I33">
            <v>6479.55</v>
          </cell>
        </row>
        <row r="34">
          <cell r="A34">
            <v>20</v>
          </cell>
          <cell r="B34" t="str">
            <v>DOPI-15</v>
          </cell>
          <cell r="C34" t="str">
            <v>DEMOLICIÓN  DE GUARNICIÓN TIPO "I" O TIPO "L" POR MEDIOS MECÁNICOS, INCLUYE: CORTE CON DISCO DE DIAMANTE PARA DELIMITAR ÁREAS, ACARREO DEL MATERIAL A BANCO DE OBRA PARA SU POSTERIOR RETIRO, MANO DE OBRA, EQUIPO Y HERRAMIENTA.</v>
          </cell>
          <cell r="D34" t="str">
            <v>M3</v>
          </cell>
          <cell r="E34">
            <v>21.03</v>
          </cell>
          <cell r="F34">
            <v>474.35</v>
          </cell>
          <cell r="G34">
            <v>251.68</v>
          </cell>
          <cell r="H34" t="str">
            <v>DOSCIENTOS CINCUENTA Y UN PESOS 68/100 M.N.</v>
          </cell>
          <cell r="I34">
            <v>79777.53</v>
          </cell>
        </row>
        <row r="35">
          <cell r="A35">
            <v>21</v>
          </cell>
          <cell r="B35" t="str">
            <v>DOPI-16</v>
          </cell>
          <cell r="C35" t="str">
            <v>DEMOLICIÓN DE CONCRETO SIMPLE EN BANQUETAS, POR MEDIOS MECÁNICOS, INCLUYE: ACARREO DEL MATERIAL A BANCO DE OBRA PARA SU POSTERIOR RETIRO Y LIMPIEZA DEL ÁREA DE LOS TRABAJOS, MANO DE OBRA, EQUIPO Y HERRAMIENTA.</v>
          </cell>
          <cell r="D35" t="str">
            <v>M3</v>
          </cell>
          <cell r="E35">
            <v>13.62</v>
          </cell>
          <cell r="F35">
            <v>310.5</v>
          </cell>
          <cell r="G35">
            <v>242.2</v>
          </cell>
          <cell r="H35" t="str">
            <v>DOSCIENTOS CUARENTA Y DOS PESOS 20/100 M.N.</v>
          </cell>
          <cell r="I35">
            <v>5255.74</v>
          </cell>
        </row>
        <row r="36">
          <cell r="A36">
            <v>22</v>
          </cell>
          <cell r="B36" t="str">
            <v>DOPI-17</v>
          </cell>
          <cell r="C36" t="str">
            <v>DEMOLICIÓN DE PAVIMENTO ASFÁLTICO DE HASTA 12 CM DE ESPESOR, INCLUYE: ACARREO DEL MATERIAL A BANCO DE ACOPIO EN OBRA PARA SU POSTERIOR RETIRO Y LIMPIEZA DEL ÁREA DE LOS TRABAJOS, MANO DE OBRA, EQUIPO Y HERRAMIENTA.</v>
          </cell>
          <cell r="D36" t="str">
            <v>M2</v>
          </cell>
          <cell r="E36">
            <v>31.09</v>
          </cell>
          <cell r="F36">
            <v>304.25</v>
          </cell>
          <cell r="G36">
            <v>242.2</v>
          </cell>
          <cell r="H36" t="str">
            <v>DOSCIENTOS CUARENTA Y DOS PESOS 20/100 M.N.</v>
          </cell>
          <cell r="I36">
            <v>5255.74</v>
          </cell>
        </row>
        <row r="37">
          <cell r="A37">
            <v>23</v>
          </cell>
          <cell r="B37" t="str">
            <v>DOPI-18</v>
          </cell>
          <cell r="C37" t="str">
            <v>DEMOLICIÓN POR MEDIOS MECÁNICOS DE MURO DE PIEDRA, DE HASTA 1.8 M DE ALTURA, CON RECUPERACIÓN DE LA PIEDRA, INCLUYE: HERRAMIENTA, DEMOLICIÓN DE SARDINEL DE CONCRETO DE 10 CM EN CORONA, MANO DE OBRA, RETIRO Y ACARREO DEL MATERIAL A BANCO DE OBRA, SELECCION Y ACOPIO DE LA PIEDRA PARA SU POSTERIOR USO Y LIMPIEZA DEL ÁREA DE LOS TRABAJOS.</v>
          </cell>
          <cell r="D37" t="str">
            <v>M3</v>
          </cell>
          <cell r="E37">
            <v>67.88</v>
          </cell>
          <cell r="F37">
            <v>304.25</v>
          </cell>
          <cell r="G37">
            <v>440.62</v>
          </cell>
          <cell r="H37" t="str">
            <v>CUATROCIENTOS CUARENTA PESOS 62/100 M.N.</v>
          </cell>
          <cell r="I37">
            <v>128872.54</v>
          </cell>
        </row>
        <row r="38">
          <cell r="A38">
            <v>24</v>
          </cell>
          <cell r="B38" t="str">
            <v>DOPI-19</v>
          </cell>
          <cell r="C38" t="str">
            <v>DEMOLICIÓN DE PAVIMENTO DE LOSETA DE ADOQUÍN, POR MEDIOS MECÁNICOS, DE HASTA 5 CM DE ESPESOR PROMEDIO, INCLUYE: HERRAMIENTA, ACARREO DEL MATERIAL A BANCO DE ACOPIO EN OBRA PARA SU POSTERIOR RETIRO, LIMPIEZA DEL ÁREA DE LOS TRABAJOS, EQUIPO Y MANO DE OBRA.</v>
          </cell>
          <cell r="D38" t="str">
            <v>M2</v>
          </cell>
          <cell r="E38">
            <v>680.97</v>
          </cell>
          <cell r="F38">
            <v>116.75</v>
          </cell>
          <cell r="G38">
            <v>266.48</v>
          </cell>
          <cell r="H38" t="str">
            <v>DOSCIENTOS SESENTA Y SEIS PESOS 48/100 M.N.</v>
          </cell>
          <cell r="I38">
            <v>173313.26</v>
          </cell>
        </row>
        <row r="39">
          <cell r="A39">
            <v>25</v>
          </cell>
          <cell r="B39" t="str">
            <v>DOPI-20</v>
          </cell>
          <cell r="C39" t="str">
            <v>DEMOLICIÓN DE FIRME DE MORTERO, POR MEDIOS MECÁNICOS, DE HASTA 10 CM DE ESPESOR PROMEDIO, INCLUYE: HERRAMIENTA, ACARREO DEL MATERIAL A BANCO DE OBRA PARA SU POSTERIOR RETIRO, LIMPIEZA DEL ÁREA DE LOS TRABAJOS, EQUIPO Y MANO DE OBRA .</v>
          </cell>
          <cell r="D39" t="str">
            <v>M2</v>
          </cell>
          <cell r="E39">
            <v>680.97</v>
          </cell>
          <cell r="G39">
            <v>266.48</v>
          </cell>
          <cell r="H39" t="str">
            <v>DOSCIENTOS SESENTA Y SEIS PESOS 48/100 M.N.</v>
          </cell>
          <cell r="I39">
            <v>173313.26</v>
          </cell>
        </row>
        <row r="40">
          <cell r="A40">
            <v>26</v>
          </cell>
          <cell r="B40" t="str">
            <v>DOPI-21</v>
          </cell>
          <cell r="C40" t="str">
            <v>DEMOLICIÓN DE PAVIMENTO DE ADOQUÍN, POR MEDIOS MECÁNICOS, DE HASTA 10 CM DE ESPESOR PROMEDIO, INCLUYE: HERRAMIENTA, ACARREO DEL MATERIAL A BANCO DE ACOPIO EN OBRA PARA SU POSTERIOR RETIRO, LIMPIEZA DEL ÁREA DE LOS TRABAJOS, EQUIPO Y MANO DE OBRA.</v>
          </cell>
          <cell r="D40" t="str">
            <v>M2</v>
          </cell>
          <cell r="E40">
            <v>254.47</v>
          </cell>
          <cell r="G40">
            <v>314.26</v>
          </cell>
          <cell r="H40" t="str">
            <v>TRESCIENTOS CATORCE PESOS 26/100 M.N.</v>
          </cell>
          <cell r="I40">
            <v>4566.83</v>
          </cell>
        </row>
        <row r="41">
          <cell r="A41">
            <v>27</v>
          </cell>
          <cell r="B41" t="str">
            <v>DOPI-22</v>
          </cell>
          <cell r="C41" t="str">
            <v>DEMOLICIÓN DE ESCALONES FORJADOS EN LADRILLO, CON LOSA DE CONCRETO SIMPLE DE 8 CM DE ESPESOR O LOSETA DE CANTERA, INCLUYE: HERRAMIENTA, MANO DE OBRA, ACARREOS DE MATERIAL PRODUCTO DE DEMOLICIONES A BANCO DE ACOPIO EN OBRA PARA SU POSTERIOR RETIRO.</v>
          </cell>
          <cell r="D41" t="str">
            <v>M3</v>
          </cell>
          <cell r="E41">
            <v>4.7</v>
          </cell>
          <cell r="G41">
            <v>249.61</v>
          </cell>
          <cell r="H41" t="str">
            <v>DOSCIENTOS CUARENTA Y NUEVE PESOS 61/100 M.N.</v>
          </cell>
          <cell r="I41">
            <v>3629.33</v>
          </cell>
        </row>
        <row r="42">
          <cell r="A42">
            <v>28</v>
          </cell>
          <cell r="B42" t="str">
            <v>DOPI-23</v>
          </cell>
          <cell r="C42" t="str">
            <v>DEMOLICIÓN DE ESTRUCTURAS REALIZADAS A BASE DE MUROS DE LADRILLO ROJO O BLOCK DE JALCRETO Y LOSA DE CONCRETO SIMPLE DE HASTA 12 CM DE ESPESOR, VOLUMEN MEDIDO EN BANCO. INCLUYE: HERRAMIENTA, MANO DE OBRA, ACARREOS DE MATERIAL PRODUCTO DE DEMOLICIONES A BANCO DE ACOPIO EN OBRA PARA SU POSTERIOR RETIRO Y LIMPIEZA DEL ÁREA DE LOS TRABAJOS.</v>
          </cell>
          <cell r="D42" t="str">
            <v>M3</v>
          </cell>
          <cell r="E42">
            <v>14.49</v>
          </cell>
          <cell r="G42">
            <v>314.26</v>
          </cell>
          <cell r="H42" t="str">
            <v>TRESCIENTOS CATORCE PESOS 26/100 M.N.</v>
          </cell>
          <cell r="I42">
            <v>4566.83</v>
          </cell>
        </row>
        <row r="43">
          <cell r="A43">
            <v>29</v>
          </cell>
          <cell r="B43" t="str">
            <v>DOPI-24</v>
          </cell>
          <cell r="C43" t="str">
            <v>DEMOLICIÓN POR MEDIOS MANUALES DE MURO DE LADRILLO ROJO O BLOCK DE JALCRETO, DE HASTA 4.00 M DE ALTURA, INCLUYE: HERRAMIENTA, DEMOLICIÓN DE ENJARRES, CASTILLOS Y DALAS DE CONCRETO ARMADO DE 14 CM DE ESPESOR, MANO DE OBRA, RETIRO Y ACARREO DEL MATERIAL A BANCO DE ACOPIO EN OBRA Y LIMPIEZA DEL ÁREA DE LOS TRABAJOS.</v>
          </cell>
          <cell r="D43" t="str">
            <v>M2</v>
          </cell>
          <cell r="E43">
            <v>4.09</v>
          </cell>
          <cell r="G43">
            <v>320.19</v>
          </cell>
          <cell r="H43" t="str">
            <v>TRESCIENTOS VEINTE PESOS 19/100 M.N.</v>
          </cell>
          <cell r="I43">
            <v>1232.73</v>
          </cell>
        </row>
        <row r="44">
          <cell r="A44">
            <v>30</v>
          </cell>
          <cell r="B44" t="str">
            <v>DOPI-25</v>
          </cell>
          <cell r="C44" t="str">
            <v>DEMOLICIÓN POR MEDIOS MANUALES DE APLANADO DE 2.00 CM EN MUROS Y/O PLAFONES, 0.00 A 2.00 M DE ALTURA, INCLUYE: HERRAMIENTA, ANDAMIOS, ACARREO DEL MATERIAL A BANCO DE ACOPIO EN OBRA PARA SU POSTERIOR RETIRO, LIMPIEZA DEL ÁREA DE LOS TRABAJOS, EQUIPO Y MANO DE OBRA.</v>
          </cell>
          <cell r="D44" t="str">
            <v>M2</v>
          </cell>
          <cell r="E44">
            <v>328.88</v>
          </cell>
          <cell r="G44">
            <v>154.88</v>
          </cell>
          <cell r="H44" t="str">
            <v>CIENTO CINCUENTA Y CUATRO PESOS 88/100 M.N.</v>
          </cell>
          <cell r="I44">
            <v>73865.37</v>
          </cell>
        </row>
        <row r="45">
          <cell r="A45">
            <v>31</v>
          </cell>
          <cell r="B45" t="str">
            <v>DOPI-26</v>
          </cell>
          <cell r="C45" t="str">
            <v>DEMOLICIÓN POR MEDIOS MANUALES DE APLANADO DE 2.00 CM EN MUROS Y/O PLAFONES, DE 2.00 A 4.00 M DE ALTURA, INCLUYE: HERRAMIENTA, ANDAMIOS, ACARREO DEL MATERIAL A BANCO DE ACOPIO EN OBRA PARA SU POSTERIOR RETIRO, LIMPIEZA DEL ÁREA DE LOS TRABAJOS, EQUIPO Y MANO DE OBRA.</v>
          </cell>
          <cell r="D45" t="str">
            <v>M2</v>
          </cell>
          <cell r="E45">
            <v>160.52000000000001</v>
          </cell>
          <cell r="G45">
            <v>1493.75</v>
          </cell>
          <cell r="H45" t="str">
            <v>UN MIL CUATROCIENTOS NOVENTA Y TRES PESOS 75/100 M.N.</v>
          </cell>
          <cell r="I45">
            <v>1493.75</v>
          </cell>
        </row>
        <row r="46">
          <cell r="A46">
            <v>32</v>
          </cell>
          <cell r="B46" t="str">
            <v>DOPI-27</v>
          </cell>
          <cell r="C46" t="str">
            <v>DEMOLICIÓN POR MEDIOS MANUALES DE APLANADO DE 3.00 CM EN MUROS RECUBIERTOS DE AZULEJO, DE 0.00 A 2.00 M DE ALTURA, INCLUYE: HERRAMIENTA, ANDAMIOS, ACARREO DEL MATERIAL A BANCO DE ACOPIO EN OBRA PARA SU POSTERIOR RETIRO, LIMPIEZA DEL ÁREA DE LOS TRABAJOS, EQUIPO Y MANO DE OBRA.</v>
          </cell>
          <cell r="D46" t="str">
            <v>M2</v>
          </cell>
          <cell r="E46">
            <v>36.200000000000003</v>
          </cell>
          <cell r="G46">
            <v>196.16</v>
          </cell>
          <cell r="H46" t="str">
            <v>CIENTO NOVENTA Y SEIS PESOS 16/100 M.N.</v>
          </cell>
          <cell r="I46">
            <v>7100.99</v>
          </cell>
        </row>
        <row r="47">
          <cell r="A47">
            <v>33</v>
          </cell>
          <cell r="B47" t="str">
            <v>DOPI-28</v>
          </cell>
          <cell r="C47" t="str">
            <v>REMOCIÓN DE MOLDURAS DE PIEDRA TIPO CANTERA Y DEMOLICIÓN DE ENJARRES EN MUROS Y COLUMNAS, POR MEDIOS MANUALES, SIN RECUPERACIÓN. INCLUYE: HERRAMIENTA, ANDAMIOS, ACARREO DEL MATERIAL A BANCO DE ACOPIO PARA SU POSTERIOR  RETIRO, LIMPIEZA DEL ÁREA DE LOS TRABAJOS, EQUIPO Y MANO DE OBRA.</v>
          </cell>
          <cell r="D47" t="str">
            <v>M2</v>
          </cell>
          <cell r="E47">
            <v>124.29</v>
          </cell>
          <cell r="G47">
            <v>229.02</v>
          </cell>
          <cell r="H47" t="str">
            <v>DOSCIENTOS VEINTINUEVE PESOS 02/100 M.N.</v>
          </cell>
          <cell r="I47">
            <v>28464.9</v>
          </cell>
        </row>
        <row r="48">
          <cell r="A48">
            <v>34</v>
          </cell>
          <cell r="B48" t="str">
            <v>DOPI-29</v>
          </cell>
          <cell r="C48" t="str">
            <v>RETIRO DE ASTA BANDERA METÁLICA A BASE DE TUBO METÁLICO DE HASTA 4" DE DIÁMETRO Y HASTA 8 M DE ALTURA, SIN RECUPERACIÓN.  INCLUYE CORTES, DEMOLICIÓN DE LAS ANCLAS, DADO Y ZAPATA, MANIOBRAS, HERRAMIENTA, MANO DE OBRA, EQUIPO DE CORTE, ACARREOS AL BANCO DE ACOPIO Y SU POSTERIOR RETIRO FUERA DE LA OBRA, LIMPIEZA DEL ÁREA DE LOS TRABAJOS, EQUIPO Y MANO DE OBRA.</v>
          </cell>
          <cell r="D48" t="str">
            <v>PZA</v>
          </cell>
          <cell r="E48">
            <v>1</v>
          </cell>
          <cell r="G48">
            <v>1493.75</v>
          </cell>
          <cell r="H48" t="str">
            <v>UN MIL CUATROCIENTOS NOVENTA Y TRES PESOS 75/100 M.N.</v>
          </cell>
          <cell r="I48">
            <v>1493.75</v>
          </cell>
        </row>
        <row r="49">
          <cell r="A49">
            <v>35</v>
          </cell>
          <cell r="B49" t="str">
            <v>DOPI-30</v>
          </cell>
          <cell r="C49" t="str">
            <v>REMOCIÓN DE LOSETAS DE PIEDRA TIPO CANTERA Y DEMOLICIÓN DE ENJARRES EN MUROS Y COLUMNAS, POR MEDIOS MANUALES, SIN RECUPERACIÓN. INCLUYE: HERRAMIENTA, ANDAMIOS, ACARREO DEL MATERIAL A BANCO DE ACOPIO PARA SU POSTERIOR  RETIRO, LIMPIEZA DEL ÁREA DE LOS TRABAJOS, EQUIPO Y MANO DE OBRA.</v>
          </cell>
          <cell r="D49" t="str">
            <v>M2</v>
          </cell>
          <cell r="E49">
            <v>25.55</v>
          </cell>
          <cell r="G49">
            <v>190.73</v>
          </cell>
          <cell r="H49" t="str">
            <v>CIENTO NOVENTA PESOS 73/100 M.N.</v>
          </cell>
          <cell r="I49">
            <v>4873.1499999999996</v>
          </cell>
        </row>
        <row r="50">
          <cell r="A50">
            <v>36</v>
          </cell>
          <cell r="B50" t="str">
            <v>DOPI-31</v>
          </cell>
          <cell r="C50" t="str">
            <v>REMOCIÓN DE MOLDURAS DE PIEDRA TIPO CANTERA, POR MEDIOS MANUALES, SIN RECUPERACIÓN. INCLUYE: HERRAMIENTA, ANDAMIOS, ACARREO DEL MATERIAL A BANCO DE ACOPIO PARA SU POSTERIOR  RETIRO, LIMPIEZA DEL ÁREA DE LOS TRABAJOS, EQUIPO Y MANO DE OBRA.</v>
          </cell>
          <cell r="D50" t="str">
            <v>M</v>
          </cell>
          <cell r="I50">
            <v>784940.02999999991</v>
          </cell>
        </row>
        <row r="51">
          <cell r="A51">
            <v>37</v>
          </cell>
          <cell r="B51" t="str">
            <v>DOPI-32</v>
          </cell>
          <cell r="C51" t="str">
            <v>CARGA MECÁNICA Y ACARREO EN CAMIÓN 1 ER. KILOMETRO, DE MATERIAL PRODUCTO DE EXCAVACIÓN, DEMOLICIÓN Y/O ESCOMBROS, INCLUYE: REGALÍAS AL BANCO DE TIRO, MANO DE OBRA, EQUIPO Y HERRAMIENTA.</v>
          </cell>
          <cell r="D51" t="str">
            <v>M3</v>
          </cell>
          <cell r="E51">
            <v>733.23</v>
          </cell>
          <cell r="G51">
            <v>80.319999999999993</v>
          </cell>
          <cell r="H51" t="str">
            <v>OCHENTA PESOS 32/100 M.N.</v>
          </cell>
          <cell r="I51">
            <v>58893.03</v>
          </cell>
        </row>
        <row r="52">
          <cell r="A52">
            <v>38</v>
          </cell>
          <cell r="B52" t="str">
            <v>DOPI-33</v>
          </cell>
          <cell r="C52" t="str">
            <v>ACARREO EN CAMIÓN A KILÓMETROS SUBSECUENTES AL PRIMERO, DE MATERIAL PRODUCTO DE EXCAVACIÓN, DEMOLICIÓN Y/O ESCOMBROS A TIRADERO AUTORIZADO POR SUPERVISIÓN, INCLUYE: MANO DE OBRA, EQUIPO Y HERRAMIENTA.</v>
          </cell>
          <cell r="D52" t="str">
            <v>M3/KM</v>
          </cell>
          <cell r="E52">
            <v>5865.84</v>
          </cell>
          <cell r="G52">
            <v>8</v>
          </cell>
          <cell r="H52" t="str">
            <v>OCHO PESOS 00/100 M.N.</v>
          </cell>
          <cell r="I52">
            <v>46926.720000000001</v>
          </cell>
        </row>
        <row r="53">
          <cell r="A53">
            <v>39</v>
          </cell>
          <cell r="B53" t="str">
            <v>B</v>
          </cell>
          <cell r="C53" t="str">
            <v>EXPLANADA</v>
          </cell>
          <cell r="D53" t="str">
            <v>M3</v>
          </cell>
          <cell r="E53">
            <v>47.52</v>
          </cell>
          <cell r="F53">
            <v>79.790000000000006</v>
          </cell>
          <cell r="G53">
            <v>332.13</v>
          </cell>
          <cell r="H53" t="str">
            <v>TRESCIENTOS TREINTA Y DOS PESOS 13/100 M.N.</v>
          </cell>
          <cell r="I53">
            <v>784940.02999999991</v>
          </cell>
        </row>
        <row r="54">
          <cell r="A54">
            <v>40</v>
          </cell>
          <cell r="B54" t="str">
            <v>DOPI-34</v>
          </cell>
          <cell r="C54" t="str">
            <v>CORTE A CIELO ABIERTO DEL TERRENO NATURAL POR MEDIOS MECÁNICOS, MEDIDO EN SECCIONES.  INCLUYE: AFINE DE LA SUPERFICIE, ACARREOS HASTA 3 ESTACIONES, ACAMELLONADO DE LOS EXEDENTES, MANO DE OBRA, EQUIPO Y HERRAMIENTA.</v>
          </cell>
          <cell r="D54" t="str">
            <v>M3</v>
          </cell>
          <cell r="E54">
            <v>407.09999999999997</v>
          </cell>
          <cell r="G54">
            <v>38.229999999999997</v>
          </cell>
          <cell r="H54" t="str">
            <v>TREINTA Y OCHO PESOS 23/100 M.N.</v>
          </cell>
          <cell r="I54">
            <v>15563.43</v>
          </cell>
        </row>
        <row r="55">
          <cell r="A55">
            <v>41</v>
          </cell>
          <cell r="B55" t="str">
            <v>DOPI-35</v>
          </cell>
          <cell r="C55" t="str">
            <v>RELLENO Y CONFORMACIÓN DE TERRAPLEN CON MATERIAL PRODUCTO DE LOS CORTES, COMPACTADO EN CAPAS DE 20 CM DE AL 90% ± 2 DE SU P.V.S.M., PRUEBA AASHTO ESTANDAR, CBR DEL 5% MÍNIMO, INCLUYE: AFINE, INCORPORACIÓN DE HUMEDAD ÓPTIMA, INCORPORACIÓN DE MATERIAL DE BANCO, CONFORMACIÓN, MANO DE OBRA, EQUIPO Y HERRAMIENTA.</v>
          </cell>
          <cell r="D55" t="str">
            <v>M3</v>
          </cell>
          <cell r="E55">
            <v>226.48</v>
          </cell>
          <cell r="G55">
            <v>85.55</v>
          </cell>
          <cell r="H55" t="str">
            <v>OCHENTA Y CINCO PESOS 55/100 M.N.</v>
          </cell>
          <cell r="I55">
            <v>19375.36</v>
          </cell>
        </row>
        <row r="56">
          <cell r="A56">
            <v>42</v>
          </cell>
          <cell r="B56" t="str">
            <v>DOPI-33</v>
          </cell>
          <cell r="C56" t="str">
            <v>SUMINISTRO, EXTENDIDO, CONFORMADO Y COMPACTADO DE MATERIAL DE BANCO (TEPETATE), PARA RELLENOS A CIELO ABIERTO.</v>
          </cell>
          <cell r="D56" t="str">
            <v>M3</v>
          </cell>
          <cell r="E56">
            <v>116.08</v>
          </cell>
          <cell r="F56">
            <v>79.790000000000006</v>
          </cell>
          <cell r="G56">
            <v>603.9</v>
          </cell>
          <cell r="H56" t="str">
            <v>SEISCIENTOS TRES PESOS 90/100 M.N.</v>
          </cell>
          <cell r="I56">
            <v>70100.710000000006</v>
          </cell>
        </row>
        <row r="57">
          <cell r="A57">
            <v>43</v>
          </cell>
          <cell r="B57" t="str">
            <v>DOPI-36</v>
          </cell>
          <cell r="C57" t="str">
            <v>EXCAVACIÓN POR MEDIOS MANUALES EN MATERIAL TIPO II, DE 0.00 A -2.00 M DE PROFUNDIDAD, INCLUYE: AFINE DE PLANTILLA Y TALUDES, ACARREO DEL MATERIAL A BANCO DE OBRA PARA SU POSTERIOR RETIRO, MANO DE OBRA, EQUIPO Y HERRAMIENTA. (MEDIDO EN TERRENO NATURAL POR SECCIÓN).</v>
          </cell>
          <cell r="D57" t="str">
            <v>M3</v>
          </cell>
          <cell r="E57">
            <v>21.45</v>
          </cell>
          <cell r="G57">
            <v>221.27</v>
          </cell>
          <cell r="H57" t="str">
            <v>DOSCIENTOS VEINTIUN PESOS 27/100 M.N.</v>
          </cell>
          <cell r="I57">
            <v>4746.24</v>
          </cell>
        </row>
        <row r="58">
          <cell r="A58">
            <v>44</v>
          </cell>
          <cell r="B58" t="str">
            <v>DOPI-37</v>
          </cell>
          <cell r="C58" t="str">
            <v>LIMPIEZA DE MUROS DE PIEDRA Y/O CANTERA A BASE DE SANDBLASTEO PARA LA ELIMINACIÓN DE PINTURA Y SUCIEDAD, INCLUYE: HERRAMIENTA, EQUIPO DE SANDBLAST, EQUIPO DE PROTECCIÓN PARA LA OPERACIÓN, ANDAMIOS HASTA UNA ALTURA DE 5.00 M, DELIMITACIÓN DE LAS ÁREAS A TRABAJAR, MATERIALES,  MANO DE OBRA Y LIMPIEZA DEL SITIO DE TRABAJO.</v>
          </cell>
          <cell r="D58" t="str">
            <v>M2</v>
          </cell>
          <cell r="E58">
            <v>114.55</v>
          </cell>
          <cell r="G58">
            <v>108.11</v>
          </cell>
          <cell r="H58" t="str">
            <v>CIENTO OCHO PESOS 11/100 M.N.</v>
          </cell>
          <cell r="I58">
            <v>12384</v>
          </cell>
        </row>
        <row r="59">
          <cell r="A59">
            <v>45</v>
          </cell>
          <cell r="B59" t="str">
            <v>DOPI-38</v>
          </cell>
          <cell r="C59"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59" t="str">
            <v>M2</v>
          </cell>
          <cell r="E59">
            <v>116.08</v>
          </cell>
          <cell r="G59">
            <v>603.9</v>
          </cell>
          <cell r="H59" t="str">
            <v>SEISCIENTOS TRES PESOS 90/100 M.N.</v>
          </cell>
          <cell r="I59">
            <v>70100.710000000006</v>
          </cell>
        </row>
        <row r="60">
          <cell r="A60">
            <v>46</v>
          </cell>
          <cell r="B60" t="str">
            <v>DOPI-39</v>
          </cell>
          <cell r="C60" t="str">
            <v>ELABORACIÓN DE FIRME DE CONCRETO F'C= 150 KG/CM2 DE 8 CM ESPESOR, ACABADO COMUN. INCLUYE: HERRAMIENTA, SUMINISTRO DE MATERIALES, ACARREOS, NIVELACIÓN, CIMBRA, DESCIMBRA, COLADO, CURADO, DESPERDICIOS, EQUIPO Y MANO DE OBRA.</v>
          </cell>
          <cell r="D60" t="str">
            <v>M2</v>
          </cell>
          <cell r="E60">
            <v>621.41999999999996</v>
          </cell>
          <cell r="G60">
            <v>297.24</v>
          </cell>
          <cell r="H60" t="str">
            <v>DOSCIENTOS NOVENTA Y SIETE PESOS 24/100 M.N.</v>
          </cell>
          <cell r="I60">
            <v>184710.88</v>
          </cell>
        </row>
        <row r="61">
          <cell r="A61">
            <v>47</v>
          </cell>
          <cell r="B61" t="str">
            <v>DOPI-40</v>
          </cell>
          <cell r="C61" t="str">
            <v>CENEFA DE 10 CM DE ESPESOR A BASE DE CONCRETO COLOR BLANCO PREMEZCLADO F´C= 200 KG/CM2, R. N., T.M.A.19 MM, CON AGREGADO DE MARMOL Y MARMOLINA, ACABADO LAVADO, INCLUYE: CIMBRA, DESCIMBRA, COLADO, DESMOLDANTE, BARNIZ, CURADO, MATERIALES, MANO DE OBRA, EQUIPO Y HERRAMIENTA.</v>
          </cell>
          <cell r="D61" t="str">
            <v>M2</v>
          </cell>
          <cell r="E61">
            <v>230.77500000000001</v>
          </cell>
          <cell r="F61">
            <v>16.3</v>
          </cell>
          <cell r="G61">
            <v>564.67999999999995</v>
          </cell>
          <cell r="H61" t="str">
            <v>QUINIENTOS SESENTA Y CUATRO PESOS 68/100 M.N.</v>
          </cell>
          <cell r="I61">
            <v>130314.03</v>
          </cell>
        </row>
        <row r="62">
          <cell r="A62">
            <v>48</v>
          </cell>
          <cell r="B62" t="str">
            <v>DOPI-41</v>
          </cell>
          <cell r="C62" t="str">
            <v>SUMINISTRO Y COLOCACIÓN DE PIEDRA DE COLOR ROJO SANGRE DE PICHÓN DE 0.40 X 0.40 M Y ESPESOR VARIABLE DE 3 A 5 CM, ASENTADA CON PEGAPIEDRA PERDURA O CALIDAD SIMILAR, CON UN ESPESOR TOTAL MÁXIMO DE 10 CM, JUNTA DE 2 CM DE ESPESOR CON MORTERO CEMENTO ARENA PROPORCIÓN 1:3, INCLUYE: HERRAMIENTA, SUMINISTRO DE MATERIALES, ACARREOS, NIVELACIÓN,CORTES, REMATES, DESPERDICIOS, EQUIPO Y MANO DE OBRA.</v>
          </cell>
          <cell r="D62" t="str">
            <v>M2</v>
          </cell>
          <cell r="E62">
            <v>358.29</v>
          </cell>
          <cell r="G62">
            <v>828.15</v>
          </cell>
          <cell r="H62" t="str">
            <v>OCHOCIENTOS VEINTIOCHO PESOS 15/100 M.N.</v>
          </cell>
          <cell r="I62">
            <v>296717.86</v>
          </cell>
        </row>
        <row r="63">
          <cell r="A63">
            <v>49</v>
          </cell>
          <cell r="B63" t="str">
            <v>DOPI-42</v>
          </cell>
          <cell r="C63" t="str">
            <v>SUMINISTRO Y APLICACIÓN DE SELLADOR ACRÍLICO TRANSPARENTE PARA PIEDRA, CON RENDIMIENTO DE 5 M2/L. INCLUYE: HERRAMIENTA, LIMPIEZA Y PREPARACIÓN DE LA SUPERFICIE, MATERIALES, EQUIPO Y MANO DE OBRA.</v>
          </cell>
          <cell r="D63" t="str">
            <v>M2</v>
          </cell>
          <cell r="E63">
            <v>358.29</v>
          </cell>
          <cell r="G63">
            <v>77.59</v>
          </cell>
          <cell r="H63" t="str">
            <v>SETENTA Y SIETE PESOS 59/100 M.N.</v>
          </cell>
          <cell r="I63">
            <v>118351.6</v>
          </cell>
        </row>
        <row r="64">
          <cell r="A64">
            <v>50</v>
          </cell>
          <cell r="B64" t="str">
            <v>DOPI-43</v>
          </cell>
          <cell r="C64" t="str">
            <v>EXCAVACIÓN POR MEDIOS MANUALES EN MATERIAL TIPO II, DE 0.00 A -2.00 M DE PROFUNDIDAD, INCLUYE: AFINE DE PLANTILLA Y TALUDES, ACARREO DEL MATERIAL A BANCO DE OBRA PARA SU POSTERIOR RETIRO, MANO DE OBRA, EQUIPO Y HERRAMIENTA. (MEDIDO EN TERRENO NATURAL POR SECCIÓN).</v>
          </cell>
          <cell r="D64" t="str">
            <v>M3</v>
          </cell>
          <cell r="E64">
            <v>22.535</v>
          </cell>
          <cell r="F64">
            <v>16.3</v>
          </cell>
          <cell r="G64">
            <v>748.87</v>
          </cell>
          <cell r="H64" t="str">
            <v>SETECIENTOS CUARENTA Y OCHO PESOS 87/100 M.N.</v>
          </cell>
          <cell r="I64">
            <v>2636.02</v>
          </cell>
        </row>
        <row r="65">
          <cell r="A65">
            <v>51</v>
          </cell>
          <cell r="B65" t="str">
            <v>DOPI-44</v>
          </cell>
          <cell r="C65" t="str">
            <v>CORTE CON DISCO DE DIAMANTE HASTA 1/3 DE ESPESOR DE LA LOSA Y HASTA 3 MM DE ANCHO, INCLUYE: EQUIPO, PREPARACIONES, MANO DE OBRA Y LIMPIEZA DE LA SUPERFICIE DE TRABAJOS.</v>
          </cell>
          <cell r="D65" t="str">
            <v>M</v>
          </cell>
          <cell r="E65">
            <v>37.6</v>
          </cell>
          <cell r="G65">
            <v>65.39</v>
          </cell>
          <cell r="H65" t="str">
            <v>SESENTA Y CINCO PESOS 39/100 M.N.</v>
          </cell>
          <cell r="I65">
            <v>2458.66</v>
          </cell>
        </row>
        <row r="66">
          <cell r="A66">
            <v>52</v>
          </cell>
          <cell r="B66" t="str">
            <v>DOPI-45</v>
          </cell>
          <cell r="C66" t="str">
            <v>QUIOSCO</v>
          </cell>
          <cell r="D66" t="str">
            <v>M</v>
          </cell>
          <cell r="E66">
            <v>4.5599999999999996</v>
          </cell>
          <cell r="G66">
            <v>647.66999999999996</v>
          </cell>
          <cell r="H66" t="str">
            <v>SEISCIENTOS CUARENTA Y SIETE PESOS 67/100 M.N.</v>
          </cell>
          <cell r="I66">
            <v>118351.6</v>
          </cell>
        </row>
        <row r="67">
          <cell r="A67">
            <v>53</v>
          </cell>
          <cell r="B67" t="str">
            <v>DOPI-46</v>
          </cell>
          <cell r="C67" t="str">
            <v>SUMINISTRO Y COLOCACIÓN DE LOSETA DE CANTERA TIPO ATEMAJAC EN FORMATO 46 X 46 X 3 CM CON CORTES LATERALES PERFILADOS EN ÁNGULO DE 45°, EN COLUMNAS HASTA UNA ALTURA DE 2.20 M. JUNTEADOS A HUESO. INCUYE: ACARREOS, HERRAMIENTA, MANO DE OBRA, CORTES, DESPERDICIOS, ANDAMIOS Y LIMPIEZA DEL ÁREA DE TRABAJO.</v>
          </cell>
          <cell r="D67" t="str">
            <v>M2</v>
          </cell>
          <cell r="E67">
            <v>3.5200000000000005</v>
          </cell>
          <cell r="G67">
            <v>748.87</v>
          </cell>
          <cell r="H67" t="str">
            <v>SETECIENTOS CUARENTA Y OCHO PESOS 87/100 M.N.</v>
          </cell>
          <cell r="I67">
            <v>2636.02</v>
          </cell>
        </row>
        <row r="68">
          <cell r="A68">
            <v>54</v>
          </cell>
          <cell r="B68" t="str">
            <v>DOPI-47</v>
          </cell>
          <cell r="C68" t="str">
            <v>SUMINISTRO Y COLOCACIÓN DE MOLDURA TIPO PECHO DE PALOMA ELABORADA EN CANTERA TIPO ATEMAJAC DE 20 X 20 CM. ACENTADA CON PEGAPIEDRA PERDURA O DE CALIDAD SIMILAR. INCLUYE: MATERIALES, HERRAMIENTA, ANDAMIOS, CORTES, DESPERDICIOS, MANO DE OBRA Y LIMPIEZA DE LA SUPERFICIE DE TRABAJOS.</v>
          </cell>
          <cell r="D68" t="str">
            <v>M</v>
          </cell>
          <cell r="E68">
            <v>37.6</v>
          </cell>
          <cell r="G68">
            <v>897.51</v>
          </cell>
          <cell r="H68" t="str">
            <v>OCHOCIENTOS NOVENTA Y SIETE PESOS 51/100 M.N.</v>
          </cell>
          <cell r="I68">
            <v>33746.379999999997</v>
          </cell>
        </row>
        <row r="69">
          <cell r="A69">
            <v>55</v>
          </cell>
          <cell r="B69" t="str">
            <v>DOPI-48</v>
          </cell>
          <cell r="C69" t="str">
            <v>SUMINISTRO Y COLOCACIÓN DE MOLDURA TIPO PECHO DE PALOMA ELABORADA EN CANTERA TIPO ATEMAJAC DE 8 X 8 CM. ACENTADA CON PEGAPIEDRA PERDURA O DE CALIDAD SIMILAR. INCLUYE: MATERIALES, HERRAMIENTA, ANDAMIOS, CORTES, DESPERDICIOS, MANO DE OBRA Y LIMPIEZA DE LA SUPERFICIE DE TRABAJOS.</v>
          </cell>
          <cell r="D69" t="str">
            <v>M</v>
          </cell>
          <cell r="E69">
            <v>4.5599999999999996</v>
          </cell>
          <cell r="G69">
            <v>647.66999999999996</v>
          </cell>
          <cell r="H69" t="str">
            <v>SEISCIENTOS CUARENTA Y SIETE PESOS 67/100 M.N.</v>
          </cell>
          <cell r="I69">
            <v>2953.38</v>
          </cell>
        </row>
        <row r="70">
          <cell r="A70">
            <v>56</v>
          </cell>
          <cell r="B70" t="str">
            <v>DOPI-49</v>
          </cell>
          <cell r="C70" t="str">
            <v>SUMINISTRO Y COLOCACIÓN DE MOLDURA TIPO MEDIA CAÑA ELABORADA EN CANTERA TIPO ATEMAJAC DE 3 X 5 CM. ACENTADA CON PEGAPIEDRA PERDURA O DE CALIDAD SIMILAR. INCLUYE: MATERIALES, HERRAMIENTA, ANDAMIOS, CORTES, DESPERDICIOS, MANO DE OBRA Y LIMPIEZA DE LA SUPERFICIE DE TRABAJOS.</v>
          </cell>
          <cell r="D70" t="str">
            <v>M</v>
          </cell>
          <cell r="E70">
            <v>2.2000000000000002</v>
          </cell>
          <cell r="G70">
            <v>223.86</v>
          </cell>
          <cell r="H70" t="str">
            <v>DOSCIENTOS VEINTITRES PESOS 86/100 M.N.</v>
          </cell>
          <cell r="I70">
            <v>492.49</v>
          </cell>
        </row>
        <row r="71">
          <cell r="A71">
            <v>57</v>
          </cell>
          <cell r="B71" t="str">
            <v>DOPI-50</v>
          </cell>
          <cell r="C71" t="str">
            <v>LIMPIEZA DE BÓVEDA DE LADRILLO ROJO POR MEDIOS MANUALES, CON CEPILLO DE ALAMBRE, NO CARDA MECÁNICA. INCLUYE: MATERIALES, HERRAMIENTA, ANDAMIOS, REPARACIÓN Y /O RESANE DE PIEZAS DAÑADAS, MANO DE OBRA Y LIMPIEZA DE LA SUPERFICIE DE TRABAJO.</v>
          </cell>
          <cell r="D71" t="str">
            <v>M2</v>
          </cell>
          <cell r="E71">
            <v>19.360000000000003</v>
          </cell>
          <cell r="G71">
            <v>44.69</v>
          </cell>
          <cell r="H71" t="str">
            <v>CUARENTA Y CUATRO PESOS 69/100 M.N.</v>
          </cell>
          <cell r="I71">
            <v>865.2</v>
          </cell>
        </row>
        <row r="72">
          <cell r="A72">
            <v>58</v>
          </cell>
          <cell r="B72" t="str">
            <v>DOPI-51</v>
          </cell>
          <cell r="C72" t="str">
            <v>FORJADO DE ESCALONES DE 30X16 CM PROM. A BASE DE MURO TIPO TEZÓN DE BLOCK DE JALCRETO 11X14X28 CM, ASENTADO CON MORTERO CEMENTO- ARENA 1:3; Y APLANADO DE 2.50 CM. DE ESPESOR EN MURO Y BOQUILLAS, CON MORTERO CEMENTO-ARENA 1:3, ACABADO PULIDO O APALILLADO,  INCLUYE: HERRAMIENTA, MATERIALES, EQUIPO, MANO DE OBRA Y LIMPIEZA DE LA SUPERFICIE DE TRABAJO.</v>
          </cell>
          <cell r="D72" t="str">
            <v>M</v>
          </cell>
          <cell r="E72">
            <v>9.3000000000000007</v>
          </cell>
          <cell r="G72">
            <v>497.39</v>
          </cell>
          <cell r="H72" t="str">
            <v>CUATROCIENTOS NOVENTA Y SIETE PESOS 39/100 M.N.</v>
          </cell>
          <cell r="I72">
            <v>4625.7299999999996</v>
          </cell>
        </row>
        <row r="73">
          <cell r="A73">
            <v>59</v>
          </cell>
          <cell r="B73" t="str">
            <v>DOPI-52</v>
          </cell>
          <cell r="C73" t="str">
            <v>HUELLA DE 36 CM DE ANCHO Y 4 CM DE ESPESOR A BASE DE PIEDRA CANTERA TIPO ATEMAJAC, CON NARIZ BOLEADA EN MEDIA CAÑA ASENTADA CON PEGAPIEDRA PERDURA O DE CALIDAD SIMILAR, JUNTEADA A HUESO.. INCLUYE: MATERIALES, CORTES DESPERDICIOS, HERRAMIENTA, ACARREOS, EQUIPO, MANO DE OBRA Y LIMPIEZA DE LA SUPERFICIE DE TRABAJO.</v>
          </cell>
          <cell r="D73" t="str">
            <v>M</v>
          </cell>
          <cell r="E73">
            <v>9.3000000000000007</v>
          </cell>
          <cell r="G73">
            <v>883.15</v>
          </cell>
          <cell r="H73" t="str">
            <v>OCHOCIENTOS OCHENTA Y TRES PESOS 15/100 M.N.</v>
          </cell>
          <cell r="I73">
            <v>8213.2999999999993</v>
          </cell>
        </row>
        <row r="74">
          <cell r="A74">
            <v>60</v>
          </cell>
          <cell r="B74" t="str">
            <v>DOPI-53</v>
          </cell>
          <cell r="C74" t="str">
            <v>ELABORACIÓN DE FIRME DE CONCRETO F'C= 150 KG/CM2 DE 8 CM ESPESOR, ACABADO COMÚN. INCLUYE: HERRAMIENTA, SUMINISTRO DE MATERIALES, ACARREOS, NIVELACIÓN, CIMBRA, DESCIMBRA, COLADO, CURADO, DESPERDICIOS, EQUIPO, MANO DE OBRA Y LIMPIEZA DE LA SUPERFICIE DE TRABAJO.</v>
          </cell>
          <cell r="D74" t="str">
            <v>M2</v>
          </cell>
          <cell r="E74">
            <v>18.37</v>
          </cell>
          <cell r="G74">
            <v>297.24</v>
          </cell>
          <cell r="H74" t="str">
            <v>DOSCIENTOS NOVENTA Y SIETE PESOS 24/100 M.N.</v>
          </cell>
          <cell r="I74">
            <v>5460.3</v>
          </cell>
        </row>
        <row r="75">
          <cell r="A75">
            <v>61</v>
          </cell>
          <cell r="B75" t="str">
            <v>DOPI-54</v>
          </cell>
          <cell r="C75"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v>
          </cell>
          <cell r="D75" t="str">
            <v>M2</v>
          </cell>
          <cell r="E75">
            <v>18.37</v>
          </cell>
          <cell r="F75">
            <v>472.52</v>
          </cell>
          <cell r="G75">
            <v>658.88</v>
          </cell>
          <cell r="H75" t="str">
            <v>SEISCIENTOS CINCUENTA Y OCHO PESOS 88/100 M.N.</v>
          </cell>
          <cell r="I75">
            <v>12103.63</v>
          </cell>
        </row>
        <row r="76">
          <cell r="A76">
            <v>62</v>
          </cell>
          <cell r="B76" t="str">
            <v>DOPI-55</v>
          </cell>
          <cell r="C76" t="str">
            <v>PLANTILLA DE 5 CM DE ESPESOR DE CONCRETO HECHO EN OBRA DE F´C=100 KG/CM2, INCLUYE: PREPARACIÓN DE LA SUPERFICIE, NIVELACIÓN, MAESTREADO, COLADO, MANO DE OBRA, EQUIPO, HERRAMIENTA Y LIMPIEZA DE LA SUPERFICIE DE TRABAJO.</v>
          </cell>
          <cell r="D76" t="str">
            <v>M2</v>
          </cell>
          <cell r="E76">
            <v>20.25</v>
          </cell>
          <cell r="G76">
            <v>142.88999999999999</v>
          </cell>
          <cell r="H76" t="str">
            <v>CIENTO CUARENTA Y DOS PESOS 89/100 M.N.</v>
          </cell>
          <cell r="I76">
            <v>2893.52</v>
          </cell>
        </row>
        <row r="77">
          <cell r="A77">
            <v>63</v>
          </cell>
          <cell r="B77" t="str">
            <v>DOPI-56</v>
          </cell>
          <cell r="C77" t="str">
            <v xml:space="preserve">ELABORACIÓN DE DENTELLÓN DE PIEDRA DE BANCO LOCAL, SIMILAR A LA EXISTENTE, ACENTADA CON MORTERO CEMENTO ARENA EN PROPORCION 1:3. ACOMODADA PIEDRA POR PIEDRA (NO RENCHIDO). INCLUYE: MATERIALES, NIVELACIÓN, ALINEACIÓN CON HILO Y PLOMO EN TODA LA SUPERFICIE VISIBLE, ACOMODO DE LA PIEDRA BUSCANDO SU MEJOR CARA, MANO DE OBRA EQUIPO, CORTES, DESPERDICIOS EQUIPO, MANO DE OBRA Y LIMPIEZA DE LA SUPERFICIE DE TRABAJO. </v>
          </cell>
          <cell r="D77" t="str">
            <v>M3</v>
          </cell>
          <cell r="E77">
            <v>20</v>
          </cell>
          <cell r="G77">
            <v>872.32</v>
          </cell>
          <cell r="H77" t="str">
            <v>OCHOCIENTOS SETENTA Y DOS PESOS 32/100 M.N.</v>
          </cell>
          <cell r="I77">
            <v>17446.400000000001</v>
          </cell>
        </row>
        <row r="78">
          <cell r="A78">
            <v>64</v>
          </cell>
          <cell r="B78" t="str">
            <v>DOPI-57</v>
          </cell>
          <cell r="C78" t="str">
            <v>SUMINISTRO Y COLOCACIÓN DE BARANDAL METÁLICO PREFABRICADO MOD J140102 REJA BALCONES, ODÍN O SIMILAR, DE 100 CM DE ALTURA. INCLUYE: MATERIALES, HERRAMIENTA, ACARREOS, PLOMEO, NIVELACIÓN, ANCLAJES, FIJACIÓN, DESPERDICIOS, EQUIPO, MANO DE OBRA Y LIMPIEZA DE LA SUPERFICIE DE TRABAJO.</v>
          </cell>
          <cell r="D78" t="str">
            <v>M</v>
          </cell>
          <cell r="E78">
            <v>17.739999999999998</v>
          </cell>
          <cell r="F78">
            <v>472.52</v>
          </cell>
          <cell r="G78">
            <v>1269.42</v>
          </cell>
          <cell r="H78" t="str">
            <v>UN MIL DOSCIENTOS SESENTA Y NUEVE PESOS 42/100 M.N.</v>
          </cell>
          <cell r="I78">
            <v>275505.23999999993</v>
          </cell>
        </row>
        <row r="79">
          <cell r="A79">
            <v>65</v>
          </cell>
          <cell r="B79" t="str">
            <v>DOPI-58</v>
          </cell>
          <cell r="C79" t="str">
            <v>SUMINISTRO Y APLICACIÓN DE SELLADOR ACRÍLICO TRANSPARENTE PARA PIEDRA, CON RENDIMIENTO DE 5 M2/L. INCLUYE: HERRAMIENTA, LIMPIEZA Y PREPARACIÓN DE LA SUPERFICIE, MATERIALES, EQUIPO Y MANO DE OBRA.</v>
          </cell>
          <cell r="D79" t="str">
            <v>M2</v>
          </cell>
          <cell r="E79">
            <v>36.54</v>
          </cell>
          <cell r="G79">
            <v>77.59</v>
          </cell>
          <cell r="H79" t="str">
            <v>SETENTA Y SIETE PESOS 59/100 M.N.</v>
          </cell>
          <cell r="I79">
            <v>2835.14</v>
          </cell>
        </row>
        <row r="80">
          <cell r="A80">
            <v>66</v>
          </cell>
          <cell r="B80" t="str">
            <v>DOPI-59</v>
          </cell>
          <cell r="C80" t="str">
            <v>EXCAVACIÓN POR CUALQUIER MEDIO EN MATERIAL TIPO II, DE 0.00 A -2.00 M DE PROFUNDIDAD, MEDIDO EN TERRENO NATURAL POR SECCIÓN. INCLUYE: AFINE DE PLANTILLA Y TALUDES, ACARREO DEL MATERIAL A BANCO DE OBRA PARA SU POSTERIOR RETIRO, MANO DE OBRA, EQUIPO, HERRAMIENTA Y LIMPIEZA DEL SITIO DE LOS TRABAJOS.</v>
          </cell>
          <cell r="D80" t="str">
            <v>M3</v>
          </cell>
          <cell r="E80">
            <v>10</v>
          </cell>
          <cell r="G80">
            <v>156.06</v>
          </cell>
          <cell r="H80" t="str">
            <v>CIENTO CINCUENTA Y SEIS PESOS 06/100 M.N.</v>
          </cell>
          <cell r="I80">
            <v>1560.6</v>
          </cell>
        </row>
        <row r="81">
          <cell r="A81">
            <v>67</v>
          </cell>
          <cell r="B81" t="str">
            <v>DOPI-60</v>
          </cell>
          <cell r="C81" t="str">
            <v>JARDINERAS</v>
          </cell>
          <cell r="D81" t="str">
            <v>M3</v>
          </cell>
          <cell r="E81">
            <v>114.12</v>
          </cell>
          <cell r="G81">
            <v>488.56</v>
          </cell>
          <cell r="H81" t="str">
            <v>CUATROCIENTOS OCHENTA Y OCHO PESOS 56/100 M.N.</v>
          </cell>
          <cell r="I81">
            <v>275505.23999999993</v>
          </cell>
        </row>
        <row r="82">
          <cell r="A82">
            <v>68</v>
          </cell>
          <cell r="B82" t="str">
            <v>DOPI-61</v>
          </cell>
          <cell r="C82" t="str">
            <v>PLANTILLA DE 5 CM DE ESPESOR DE CONCRETO HECHO EN OBRA DE F´C=100 KG/CM2, INCLUYE: PREPARACIÓN DE LA SUPERFICIE, NIVELACIÓN, MAESTREADO, COLADO, MANO DE OBRA, EQUIPO, HERRAMIENTA Y LIMPIEZA DEL SITIO DE LOS TRABAJOS.</v>
          </cell>
          <cell r="D82" t="str">
            <v>M2</v>
          </cell>
          <cell r="E82">
            <v>187.85</v>
          </cell>
          <cell r="G82">
            <v>142.88999999999999</v>
          </cell>
          <cell r="H82" t="str">
            <v>CIENTO CUARENTA Y DOS PESOS 89/100 M.N.</v>
          </cell>
          <cell r="I82">
            <v>26841.89</v>
          </cell>
        </row>
        <row r="83">
          <cell r="A83">
            <v>69</v>
          </cell>
          <cell r="B83" t="str">
            <v>DOPI-62</v>
          </cell>
          <cell r="C83" t="str">
            <v>ELABORACIÓN DE MURO DE PIEDRA DE 45 CM DE ANCHO, CON PIEDRA DE BANCO LOCAL, SIMILAR A LA EXISTENTE Y PIEDRA RECUPERADA EN DEMOLICIONES DE JARDINERAS, ACENTADA CON MORTERO CEMENTO ARENA EN PROPORCION 1:3. NO INCLUYE EL SUMINISTRO DE PIEDRA, SÍ INCLUYE: NIVELACIÓN, ALINEACIÓN CON HILO Y PLOMO EN TODA SU SUPERFICIE VISIBLE, ACOMODO DE LA PIEDRA BUSCANDO SU MEJOR CARA, EQUIPO, CORTES, DESPERDICIOS, HERRAMIENTA Y LIMPIEZA DEL SITIO DE LOS TRABAJOS.</v>
          </cell>
          <cell r="D83" t="str">
            <v>M2</v>
          </cell>
          <cell r="E83">
            <v>253.6</v>
          </cell>
          <cell r="G83">
            <v>431.86</v>
          </cell>
          <cell r="H83" t="str">
            <v>CUATROCIENTOS TREINTA Y UN PESOS 86/100 M.N.</v>
          </cell>
          <cell r="I83">
            <v>109519.7</v>
          </cell>
        </row>
        <row r="84">
          <cell r="A84">
            <v>70</v>
          </cell>
          <cell r="B84" t="str">
            <v>DOPI-63</v>
          </cell>
          <cell r="C84" t="str">
            <v>SUMINISTRO DE PIEDRA DE BANCO LOCAL SIMILAR A LA EXISTENTE, PUESTA EN OBRA. EN TAMAÑOS ENTRE 0.20 Y 0.45 M DE DIAMÉTRO, MEDIDA EN MURO TERMINADO. INCLUYE: ACARREOS, DESPERDICIOS, SELECCIÓN DEL MATERIAL, HERRAMIENTA Y LIMPIEZA DEL SITIO DE LOS TRABAJOS.</v>
          </cell>
          <cell r="D84" t="str">
            <v>M3</v>
          </cell>
          <cell r="E84">
            <v>114.12</v>
          </cell>
          <cell r="G84">
            <v>488.56</v>
          </cell>
          <cell r="H84" t="str">
            <v>CUATROCIENTOS OCHENTA Y OCHO PESOS 56/100 M.N.</v>
          </cell>
          <cell r="I84">
            <v>55754.47</v>
          </cell>
        </row>
        <row r="85">
          <cell r="A85">
            <v>71</v>
          </cell>
          <cell r="B85" t="str">
            <v>DOPI-64</v>
          </cell>
          <cell r="C85" t="str">
            <v>ELABORCIÓN DE SARDINEL DE REMATE DE CORONA DE 10 CM DE ESPESOR, EN MUROS DE PIEDRA DE JARDINERAS A BASE DE CONCRETO F'C=250 KG/CM2 COLOR BLANCO INTEGRAL CON AGREGADO DE MÁRMOL DEL #3 Y MARMOLINA. ACABADO LAVADO, UNO DE LOS CANTOS BOLEADO CON MEDIA CAÑA DE 10 CM DE DIÁMETRO, ARMADO COM MALLA ELECTROSOLDADA 6-6 10X10 Y ANCLADO CON VARILLAS DEL No. 3 DE 40 CM DE LONGITUD Y GANCHO DE 10 CM, AL MURO DE PIEDRA @ 90CM. INCLUYE: COLADO, VIBRADO, CIMBRA, DESCIMBRA, ACARREOS, MATERIALES, HERRAMIENTA, MANO DE OBRA Y LIMPIEZA DE LA SUPERFICIE DE TRABAJO.</v>
          </cell>
          <cell r="D85" t="str">
            <v>M2</v>
          </cell>
          <cell r="E85">
            <v>94.69</v>
          </cell>
          <cell r="G85">
            <v>597.57000000000005</v>
          </cell>
          <cell r="H85" t="str">
            <v>QUINIENTOS NOVENTA Y SIETE PESOS 57/100 M.N.</v>
          </cell>
          <cell r="I85">
            <v>56583.9</v>
          </cell>
        </row>
        <row r="86">
          <cell r="A86">
            <v>72</v>
          </cell>
          <cell r="B86" t="str">
            <v>DOPI-56</v>
          </cell>
          <cell r="C86"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86" t="str">
            <v>M3</v>
          </cell>
          <cell r="E86">
            <v>80.680000000000007</v>
          </cell>
          <cell r="G86">
            <v>81.09</v>
          </cell>
          <cell r="H86" t="str">
            <v>OCHENTA Y UN PESOS 09/100 M.N.</v>
          </cell>
          <cell r="I86">
            <v>275889.90999999992</v>
          </cell>
        </row>
        <row r="87">
          <cell r="A87">
            <v>73</v>
          </cell>
          <cell r="B87" t="str">
            <v>DOPI-57</v>
          </cell>
          <cell r="C87" t="str">
            <v>SUMINISTRO Y APLICACIÓN DE IMPERMEABILIZANTE ASFÁLTICO VAPORTITE 550 O SIMILAR EN CARA INTERIOR DE MUROS DE JARDINERAS. INCLUYE: PREPARACIÓN DE LA SUPERFICIE, MATERIALES, HERRAMIENTA, MANO DE OBRA Y LIMPIEZA DEL SITIO DE LOS TRABAJOS.</v>
          </cell>
          <cell r="D87" t="str">
            <v>M2</v>
          </cell>
          <cell r="E87">
            <v>122.10250000000001</v>
          </cell>
          <cell r="G87">
            <v>91.9</v>
          </cell>
          <cell r="H87" t="str">
            <v>NOVENTA Y UN PESOS 90/100 M.N.</v>
          </cell>
          <cell r="I87">
            <v>11221.22</v>
          </cell>
        </row>
        <row r="88">
          <cell r="A88">
            <v>74</v>
          </cell>
          <cell r="B88" t="str">
            <v>DOPI-58</v>
          </cell>
          <cell r="C88" t="str">
            <v>SUMINISTRO Y APLICACIÓN DE SELLADOR ACRÍLICO TRANSPARENTE PARA PIEDRA, CON RENDIMIENTO DE 5 M2/L. INCLUYE: HERRAMIENTA, SUMINISTRO Y APLICACIÓN, LIMPIEZA Y PREPARACIÓN DE LA SUPERFICIE, MATERIALES, EQUIPO Y MANO DE OBRA. INCLUYE: HERRAMIENTA, MATERIALES, ACARREOS, DESPERDICIOS, EQUIPO Y MANO DE OBRA.</v>
          </cell>
          <cell r="D88" t="str">
            <v>M2</v>
          </cell>
          <cell r="E88">
            <v>116.53200000000001</v>
          </cell>
          <cell r="G88">
            <v>77.59</v>
          </cell>
          <cell r="H88" t="str">
            <v>SETENTA Y SIETE PESOS 59/100 M.N.</v>
          </cell>
          <cell r="I88">
            <v>9041.7199999999993</v>
          </cell>
        </row>
        <row r="89">
          <cell r="A89">
            <v>75</v>
          </cell>
          <cell r="B89" t="str">
            <v>DOPI-59</v>
          </cell>
          <cell r="C89" t="str">
            <v>REHABILITACION DE OFICINAS</v>
          </cell>
          <cell r="D89" t="str">
            <v>M</v>
          </cell>
          <cell r="E89">
            <v>51.5</v>
          </cell>
          <cell r="G89">
            <v>72.19</v>
          </cell>
          <cell r="H89" t="str">
            <v>SETENTA Y DOS PESOS 19/100 M.N.</v>
          </cell>
          <cell r="I89">
            <v>275889.90999999992</v>
          </cell>
        </row>
        <row r="90">
          <cell r="A90">
            <v>76</v>
          </cell>
          <cell r="B90" t="str">
            <v>DOPI-60</v>
          </cell>
          <cell r="C90" t="str">
            <v>LIMPIEZA DE BÓVEDA DE LADRILLO ROJO APARENTE, POR MEDIOS MANUALES, CON CEPILLO DE ALAMBRE, NO CARDA MECÁNICA. INCLUYE: MATERIALES, HERRAMIENTA, ANDAMIOS, REPARACIÓN Y /O RESANE DE PIEZAS DAÑADAS, MANO DE OBRA Y LIMPIEZA DE LA SUPERFICIE DE TRABAJOS.</v>
          </cell>
          <cell r="D90" t="str">
            <v>M2</v>
          </cell>
          <cell r="E90">
            <v>121.75</v>
          </cell>
          <cell r="G90">
            <v>44.69</v>
          </cell>
          <cell r="H90" t="str">
            <v>CUARENTA Y CUATRO PESOS 69/100 M.N.</v>
          </cell>
          <cell r="I90">
            <v>5441.01</v>
          </cell>
        </row>
        <row r="91">
          <cell r="A91">
            <v>77</v>
          </cell>
          <cell r="B91" t="str">
            <v>E</v>
          </cell>
          <cell r="C91"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91" t="str">
            <v>M2</v>
          </cell>
          <cell r="E91">
            <v>219.2</v>
          </cell>
          <cell r="G91">
            <v>211.96</v>
          </cell>
          <cell r="H91" t="str">
            <v>DOSCIENTOS ONCE PESOS 96/100 M.N.</v>
          </cell>
          <cell r="I91">
            <v>46461.63</v>
          </cell>
        </row>
        <row r="92">
          <cell r="A92">
            <v>78</v>
          </cell>
          <cell r="B92" t="str">
            <v>DOPI-61</v>
          </cell>
          <cell r="C92" t="str">
            <v>BOQUILLA DE 15 A 25 CM DE ANCHO, CON MORTERO CEMENTO ARENA PROPORCIÓN 1:3, TERMINADO PULIDO Y/O APALILLADO FINO, EN APERTURA DE VANOS DE PUERTAS, VENTANAS Y/O PRETILES, INCLUYE: HERRAMIENTA, SUMINISTRO, ACABADO, EQUIPO Y MANO DE OBRA.</v>
          </cell>
          <cell r="D92" t="str">
            <v>M</v>
          </cell>
          <cell r="E92">
            <v>51.5</v>
          </cell>
          <cell r="G92">
            <v>72.19</v>
          </cell>
          <cell r="H92" t="str">
            <v>SETENTA Y DOS PESOS 19/100 M.N.</v>
          </cell>
          <cell r="I92">
            <v>3717.79</v>
          </cell>
        </row>
        <row r="93">
          <cell r="A93">
            <v>79</v>
          </cell>
          <cell r="B93" t="str">
            <v>DOPI-62</v>
          </cell>
          <cell r="C93" t="str">
            <v>FILETES Y BOLEADOS, HECHOS CON MORTERO CEMENTO-ARENA EN PROPORCIÓN 1:3, TANTO INCLINADOS COMO VERTICALES A TIRO DE HILO Y ESCUADRA,  INCLUYE: DESPERDICIOS, ANDAMIOS, ACARREO DE MATERIALES AL SITIO DE SU UTILIZACIÓN, A CUALQUIER NIVEL, EQUIPO Y MANO DE OBRA.</v>
          </cell>
          <cell r="D93" t="str">
            <v>M</v>
          </cell>
          <cell r="E93">
            <v>103</v>
          </cell>
          <cell r="G93">
            <v>60.31</v>
          </cell>
          <cell r="H93" t="str">
            <v>SESENTA PESOS 31/100 M.N.</v>
          </cell>
          <cell r="I93">
            <v>6211.93</v>
          </cell>
        </row>
        <row r="94">
          <cell r="A94">
            <v>80</v>
          </cell>
          <cell r="B94" t="str">
            <v>DOPI-63</v>
          </cell>
          <cell r="C94" t="str">
            <v>ELABORACIÓN DE FIRME DE CONCRETO F'C= 150 KG/CM2 DE 8 CM ESPESOR, ACABADO COMUN. INCLUYE: HERRAMIENTA, SUMINISTRO DE MATERIALES, ACARREOS, NIVELACIÓN, CIMBRA, DESCIMBRA, COLADO, CURADO, DESPERDICIOS, EQUIPO Y MANO DE OBRA.</v>
          </cell>
          <cell r="D94" t="str">
            <v>M2</v>
          </cell>
          <cell r="E94">
            <v>110.45</v>
          </cell>
          <cell r="G94">
            <v>297.24</v>
          </cell>
          <cell r="H94" t="str">
            <v>DOSCIENTOS NOVENTA Y SIETE PESOS 24/100 M.N.</v>
          </cell>
          <cell r="I94">
            <v>32830.160000000003</v>
          </cell>
        </row>
        <row r="95">
          <cell r="A95">
            <v>81</v>
          </cell>
          <cell r="B95" t="str">
            <v>DOPI-64</v>
          </cell>
          <cell r="C95" t="str">
            <v>SUMINISTRO Y COLOCACIÓN DE PISO PORCELÁNICO MOD. NILO IVORY DE 60.8 X 60.8 CM ACENTADO Y JUNTEADO CON ADHESIVO ADVANCED PORCELÁNICO INTERCERAMIC O CALIDAD SIMILAR, INCLUYE: MATERIALES, RECORTES, DESPERDICIOS, EQUIPO, MANO DE OBRA Y LIMPIEZA DE LA SUPERFICIE DE TRABAJOS.</v>
          </cell>
          <cell r="D95" t="str">
            <v>M2</v>
          </cell>
          <cell r="E95">
            <v>110.45</v>
          </cell>
          <cell r="G95">
            <v>625.4</v>
          </cell>
          <cell r="H95" t="str">
            <v>SEISCIENTOS VEINTICINCO PESOS 40/100 M.N.</v>
          </cell>
          <cell r="I95">
            <v>69075.429999999993</v>
          </cell>
        </row>
        <row r="96">
          <cell r="A96">
            <v>82</v>
          </cell>
          <cell r="B96" t="str">
            <v>DOPI-65</v>
          </cell>
          <cell r="C96" t="str">
            <v>SUMINISTRO Y COLOCACIÓN DE ZOCLO DE 60.8 X 9.5 XM ELABORADO A BASE DE PISO PORCELÁNICO MOD. NILO IVORY DE 60.8 X 60.8 CM,  ACENTADO Y JUNTEADO CON ADHESIVO ADVANCED PORCELÁNICO INTERCERAMIC O CALIDAD SIMILAR, INCLUYE: MATERIALES, RECORTES, DESPERDICIOS, EQUIPO, MANO DE OBRA Y LIMPIEZA DE LA SUPERFICIE DE TRABAJOS.</v>
          </cell>
          <cell r="D96" t="str">
            <v>M</v>
          </cell>
          <cell r="E96">
            <v>74.25</v>
          </cell>
          <cell r="G96">
            <v>122.82</v>
          </cell>
          <cell r="H96" t="str">
            <v>CIENTO VEINTIDOS PESOS 82/100 M.N.</v>
          </cell>
          <cell r="I96">
            <v>9119.39</v>
          </cell>
        </row>
        <row r="97">
          <cell r="A97">
            <v>83</v>
          </cell>
          <cell r="B97" t="str">
            <v>DOPI-66</v>
          </cell>
          <cell r="C97" t="str">
            <v>SUMINISTRO Y APLICACIÓN DE PINTURA VINÍLICA LÍNEA VINIMEX PREMIUM DE COMEX A DOS MANOS, A CUALQUIER ALTURA, EN CUALQUIER COLOR, LIMPIANDO Y PREPARANDO LA SUPERFICIE CON SELLADOR ACRÍLICO Y FONDO BLANCO, INCLUYE: MATERIALES, ANDAMIOS, MANO DE OBRA, EQUIPO Y HERRAMIENTA.</v>
          </cell>
          <cell r="D97" t="str">
            <v>M2</v>
          </cell>
          <cell r="E97">
            <v>380.1</v>
          </cell>
          <cell r="G97">
            <v>98.4</v>
          </cell>
          <cell r="H97" t="str">
            <v>NOVENTA Y OCHO PESOS 40/100 M.N.</v>
          </cell>
          <cell r="I97">
            <v>37401.839999999997</v>
          </cell>
        </row>
        <row r="98">
          <cell r="A98">
            <v>84</v>
          </cell>
          <cell r="B98" t="str">
            <v>DOPI-67</v>
          </cell>
          <cell r="C98"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98" t="str">
            <v>M2</v>
          </cell>
          <cell r="E98">
            <v>123.75</v>
          </cell>
          <cell r="G98">
            <v>113.55</v>
          </cell>
          <cell r="H98" t="str">
            <v>CIENTO TRECE PESOS 55/100 M.N.</v>
          </cell>
          <cell r="I98">
            <v>14051.81</v>
          </cell>
        </row>
        <row r="99">
          <cell r="A99">
            <v>85</v>
          </cell>
          <cell r="B99" t="str">
            <v>DOPI-68</v>
          </cell>
          <cell r="C99" t="str">
            <v>SUMINISTRO Y COLOCACIÓN DE RECUBRIMIENTO DE PIEDRA NATURAL EXTRAIDA DE BANCO LOCAL, EN MUROS, ACENTADA Y JUNTEADA CON PEGAPIEDRA PERDURA O DE CALIDAD SIMILAR, INCLUYE: MATERIALES, RUPTURA DE PIEDRA PARA DAR CARA DE CONTACTO, PREPARACIÓN DE LA SUPERFICIE DEL MURO, ACARREOS, MANO DE OBRA, DESPERDICIOS, HERRAMIENTAS, EQUIPO Y LIMPIEZA DEL ÁREA DE TRABAJO.</v>
          </cell>
          <cell r="D99" t="str">
            <v>M2</v>
          </cell>
          <cell r="E99">
            <v>10.57</v>
          </cell>
          <cell r="G99">
            <v>211.79</v>
          </cell>
          <cell r="H99" t="str">
            <v>DOSCIENTOS ONCE PESOS 79/100 M.N.</v>
          </cell>
          <cell r="I99">
            <v>2238.62</v>
          </cell>
        </row>
        <row r="100">
          <cell r="A100">
            <v>86</v>
          </cell>
          <cell r="B100" t="str">
            <v>DOPI-69</v>
          </cell>
          <cell r="C100" t="str">
            <v>SUMINISTRO Y APLICACIÓN DE SELLADOR ACRÍLICO TRANSPARENTE PARA PIEDRA, CON RENDIMIENTO DE 5 M2/L. INCLUYE: HERRAMIENTA, LIMPIEZA Y PREPARACIÓN DE LA SUPERFICIE, MATERIALES, EQUIPO Y MANO DE OBRA.</v>
          </cell>
          <cell r="D100" t="str">
            <v>M2</v>
          </cell>
          <cell r="E100">
            <v>25.75</v>
          </cell>
          <cell r="G100">
            <v>77.59</v>
          </cell>
          <cell r="H100" t="str">
            <v>SETENTA Y SIETE PESOS 59/100 M.N.</v>
          </cell>
          <cell r="I100">
            <v>1997.94</v>
          </cell>
        </row>
        <row r="101">
          <cell r="A101">
            <v>87</v>
          </cell>
          <cell r="B101" t="str">
            <v>DOPI-70</v>
          </cell>
          <cell r="C101" t="str">
            <v>SUMINISTRO Y COLOCACIÓN DE INODORO AMERICAN STANDARD CADET FLUX FLOWISE O DE CALIDAD SIMILAR, COLOR .020 BLANCO. INCLUYE: MATERIALES, HERRAJES, SELLO SANITARIO, HERRAMIENTA, MANO DE OBRA Y LIMPIEZA DE LA SUPERFICIE DE LOS TRABAJOS.</v>
          </cell>
          <cell r="D101" t="str">
            <v>PZA</v>
          </cell>
          <cell r="E101">
            <v>2</v>
          </cell>
          <cell r="G101">
            <v>4005.57</v>
          </cell>
          <cell r="H101" t="str">
            <v>CUATRO MIL CINCO PESOS 57/100 M.N.</v>
          </cell>
          <cell r="I101">
            <v>8011.14</v>
          </cell>
        </row>
        <row r="102">
          <cell r="A102">
            <v>88</v>
          </cell>
          <cell r="B102" t="str">
            <v>DOPI-71</v>
          </cell>
          <cell r="C102" t="str">
            <v>SUMINISTRO Y COLOCACIÓN DE LAVABO DE PEDESTAL AMERICAN STANDARD FIESTA 1P MOD. 01587.020 O DE CALIDAD SIMILAR, COLOR .020 BLANCO. INCLUYE: MATERIALES, HERRAJES, CESPOL TIPO MONEDA DE LATÓN CROMADO, HERRAMIENTA, MANO DE OBRA Y LIMPIEZA DE LA SUPERFICIE DE LOS TRABAJOS.</v>
          </cell>
          <cell r="D102" t="str">
            <v>PZA</v>
          </cell>
          <cell r="E102">
            <v>2</v>
          </cell>
          <cell r="G102">
            <v>2374.38</v>
          </cell>
          <cell r="H102" t="str">
            <v>DOS MIL TRESCIENTOS SETENTA Y CUATRO PESOS 38/100 M.N.</v>
          </cell>
          <cell r="I102">
            <v>4748.76</v>
          </cell>
        </row>
        <row r="103">
          <cell r="A103">
            <v>89</v>
          </cell>
          <cell r="B103" t="str">
            <v>DOPI-72</v>
          </cell>
          <cell r="C103" t="str">
            <v>SUMINISTRO Y COLOCACIÓN DE LLAVE PARA LAVABO ECONOMIZADORA MODELO CR TV-105 HELVEX O DE CALIDAD SIMILAR, ACABADO CROMO. INCLUYE: MATERIALES, HERRAJES, HERRAMIENTA, MANO DE OBRA Y LIMPIEZA DE LA SUPERFICIE DE LOS TRABAJOS.</v>
          </cell>
          <cell r="D103" t="str">
            <v>PZA</v>
          </cell>
          <cell r="E103">
            <v>2</v>
          </cell>
          <cell r="G103">
            <v>4415</v>
          </cell>
          <cell r="H103" t="str">
            <v>CUATRO MIL CUATROCIENTOS QUINCE PESOS 00/100 M.N.</v>
          </cell>
          <cell r="I103">
            <v>8830</v>
          </cell>
        </row>
        <row r="104">
          <cell r="A104">
            <v>90</v>
          </cell>
          <cell r="B104" t="str">
            <v>DOPI-73</v>
          </cell>
          <cell r="C104" t="str">
            <v>SUMINISTRO E INSTALACIÓN DE FLUXOMETRO PARA INODORO, MOD. 110-WC-4.8 38, MARCA HELVEX, ACABADO CROMO, INCLUYE: MATERIALES, HERRAJES, HERRAMIENTA, MANO DE OBRA Y LIMPIEZA DE LA SUPERFICIE DE LOS TRABAJOS.</v>
          </cell>
          <cell r="D104" t="str">
            <v>PZA</v>
          </cell>
          <cell r="E104">
            <v>2</v>
          </cell>
          <cell r="G104">
            <v>8952.91</v>
          </cell>
          <cell r="H104" t="str">
            <v>OCHO MIL NOVECIENTOS CINCUENTA Y DOS PESOS 91/100 M.N.</v>
          </cell>
          <cell r="I104">
            <v>17905.82</v>
          </cell>
        </row>
        <row r="105">
          <cell r="A105">
            <v>91</v>
          </cell>
          <cell r="B105" t="str">
            <v>DOPI-74</v>
          </cell>
          <cell r="C105" t="str">
            <v>SUMINISTRO E INSTALACIÓN DE ASIENTO PARA INODORO CADET FLUX, COLOR BLANCO, INCLUYE: MATERIALES, HERRAJES, HERRAMIENTA, MANO DE OBRA Y LIMPIEZA DE LA SUPERFICIE DE LOS TRABAJOS.</v>
          </cell>
          <cell r="D105" t="str">
            <v>PZA</v>
          </cell>
          <cell r="E105">
            <v>2</v>
          </cell>
          <cell r="G105">
            <v>1707.49</v>
          </cell>
          <cell r="H105" t="str">
            <v>UN MIL SETECIENTOS SIETE PESOS 49/100 M.N.</v>
          </cell>
          <cell r="I105">
            <v>3414.98</v>
          </cell>
        </row>
        <row r="106">
          <cell r="A106">
            <v>92</v>
          </cell>
          <cell r="B106" t="str">
            <v>DOPI-75</v>
          </cell>
          <cell r="C106" t="str">
            <v>SUMINISTRO E INSTALACIÓN DE DESPACHADOR DE JABÓN EN GEL DE 1 L MOD DV018, MARCA OVAL O DE CALIDAD SIMILAR, COLOR HUMO INCLUYE: MATERIALES, HERRAJES, HERRAMIENTA, MANO DE OBRA Y LIMPIEZA DE LA SUPERFICIE DE LOS TRABAJOS.</v>
          </cell>
          <cell r="D106" t="str">
            <v>PZA</v>
          </cell>
          <cell r="E106">
            <v>2</v>
          </cell>
          <cell r="G106">
            <v>316.27</v>
          </cell>
          <cell r="H106" t="str">
            <v>TRESCIENTOS DIECISEIS PESOS 27/100 M.N.</v>
          </cell>
          <cell r="I106">
            <v>632.54</v>
          </cell>
        </row>
        <row r="107">
          <cell r="A107">
            <v>93</v>
          </cell>
          <cell r="B107" t="str">
            <v>DOPI-76</v>
          </cell>
          <cell r="C107" t="str">
            <v>SUMINISTRO E INSTALACIÓN DE DESPACHADOR DE PAPEL HIGIÉNICO JUNIOR MOD DV009 MARCA OVAL O DE CALIDAD SIMILAR, COLOR HUMO, INCLUYE: MATERIALES, HERRAJES, HERRAMIENTA, MANO DE OBRA Y LIMPIEZA DE LA SUPERFICIE DE LOS TRABAJOS.</v>
          </cell>
          <cell r="D107" t="str">
            <v>PZA</v>
          </cell>
          <cell r="E107">
            <v>2</v>
          </cell>
          <cell r="G107">
            <v>457</v>
          </cell>
          <cell r="H107" t="str">
            <v>CUATROCIENTOS CINCUENTA Y SIETE PESOS 00/100 M.N.</v>
          </cell>
          <cell r="I107">
            <v>914</v>
          </cell>
        </row>
        <row r="108">
          <cell r="A108">
            <v>94</v>
          </cell>
          <cell r="B108" t="str">
            <v>DOPI-77</v>
          </cell>
          <cell r="C108" t="str">
            <v>SUMINISTRO E INSTALACIÓN DE GANCHO SENCILLO MOD CASSIA LU.06 MARCA URREA O DE CALIDAD SIMILAR, ACABADO CROMO, INCLUYE: MATERIALES, HERRAJES, HERRAMIENTA, MANO DE OBRA Y LIMPIEZA DE LA SUPERFICIE DE LOS TRABAJOS.</v>
          </cell>
          <cell r="D108" t="str">
            <v>PZA</v>
          </cell>
          <cell r="E108">
            <v>2</v>
          </cell>
          <cell r="G108">
            <v>300.95999999999998</v>
          </cell>
          <cell r="H108" t="str">
            <v>TRESCIENTOS PESOS 96/100 M.N.</v>
          </cell>
          <cell r="I108">
            <v>192753.09000000005</v>
          </cell>
        </row>
        <row r="109">
          <cell r="A109">
            <v>95</v>
          </cell>
          <cell r="B109" t="str">
            <v>DOPI-78</v>
          </cell>
          <cell r="C109" t="str">
            <v>SUMINISTRO E INSTALACIÓN DE EXTRACTOR ELÉCTRICO DE 10 CM (4") DE DIÁMETRO  MOD 2504 MARCA ESTEVEZ O DE CALIDAD SIMILAR, COLOR BLANCO, INCLUYE: MATERIALES, HERRAJES, HERRAMIENTA, MANO DE OBRA Y LIMPIEZA DE LA SUPERFICIE DE LOS TRABAJOS.</v>
          </cell>
          <cell r="D109" t="str">
            <v>PZA</v>
          </cell>
          <cell r="E109">
            <v>2</v>
          </cell>
          <cell r="G109">
            <v>676.24</v>
          </cell>
          <cell r="H109" t="str">
            <v>SEISCIENTOS SETENTA Y SEIS PESOS 24/100 M.N.</v>
          </cell>
          <cell r="I109">
            <v>1352.48</v>
          </cell>
        </row>
        <row r="110">
          <cell r="A110">
            <v>96</v>
          </cell>
          <cell r="B110" t="str">
            <v>DOPI-79</v>
          </cell>
          <cell r="C110" t="str">
            <v>SUMINISTRO E INSTALACIÓN DE DESPACHADOR DE TOALLA INTERDOBLADA MOD DV046 MARCA OVAL O DE CALIDAD SIMILAR, COLOR HUMO, INCLUYE: MATERIALES, HERRAJES, HERRAMIENTA, MANO DE OBRA Y LIMPIEZA DE LA SUPERFICIE DE LOS TRABAJOS.</v>
          </cell>
          <cell r="D110" t="str">
            <v>PZA</v>
          </cell>
          <cell r="E110">
            <v>2</v>
          </cell>
          <cell r="G110">
            <v>465.36</v>
          </cell>
          <cell r="H110" t="str">
            <v>CUATROCIENTOS SESENTA Y CINCO PESOS 36/100 M.N.</v>
          </cell>
          <cell r="I110">
            <v>930.72</v>
          </cell>
        </row>
        <row r="111">
          <cell r="A111">
            <v>97</v>
          </cell>
          <cell r="B111" t="str">
            <v>DOPI-80</v>
          </cell>
          <cell r="C111" t="str">
            <v>REHABILITACIÓN DE BAÑOS</v>
          </cell>
          <cell r="D111" t="str">
            <v>M</v>
          </cell>
          <cell r="E111">
            <v>18.2</v>
          </cell>
          <cell r="G111">
            <v>60.31</v>
          </cell>
          <cell r="H111" t="str">
            <v>SESENTA PESOS 31/100 M.N.</v>
          </cell>
          <cell r="I111">
            <v>192753.09000000005</v>
          </cell>
        </row>
        <row r="112">
          <cell r="A112">
            <v>98</v>
          </cell>
          <cell r="B112" t="str">
            <v>DOPI-81</v>
          </cell>
          <cell r="C112" t="str">
            <v>APLANADO DE MUROS DE 0.00 M HASTA 4.00 M DE ALTURA, CON MORTERO CEMENTO-ARENA 1:3 DE 2.00 CM DE ESPESOR PROMEDIO, A PLOMO Y REGLA, ACABADO APALILLADO FINO, INCLUYE: HERRAMIENTA, MATERIALES, DESPERDICIOS, ANDAMIOS, PLOMEO, NIVELACIÓN, REMATES, LIMPIEZA DEL ÁREA DE TRABAJO, ACARREO DE MATERIALES AL SITIO DE SU UTILIZACIÓN, EQUIPO Y MANO DE OBRA.</v>
          </cell>
          <cell r="D112" t="str">
            <v>M2</v>
          </cell>
          <cell r="E112">
            <v>83.902000000000015</v>
          </cell>
          <cell r="G112">
            <v>211.96</v>
          </cell>
          <cell r="H112" t="str">
            <v>DOSCIENTOS ONCE PESOS 96/100 M.N.</v>
          </cell>
          <cell r="I112">
            <v>17783.87</v>
          </cell>
        </row>
        <row r="113">
          <cell r="A113">
            <v>99</v>
          </cell>
          <cell r="B113" t="str">
            <v>F</v>
          </cell>
          <cell r="C113" t="str">
            <v>BOQUILLA DE 15 A 25 CM DE ANCHO, CON MORTERO CEMENTO ARENA PROPORCIÓN 1:3, TERMINADO PULIDO Y/O APALILLADO FINO, EN APERTURA DE VANOS DE PUERTAS, VENTANAS Y/O PRETILES, INCLUYE: HERRAMIENTA, SUMINISTRO, ACABADO, EQUIPO Y MANO DE OBRA.</v>
          </cell>
          <cell r="D113" t="str">
            <v>M</v>
          </cell>
          <cell r="E113">
            <v>9.1</v>
          </cell>
          <cell r="G113">
            <v>72.19</v>
          </cell>
          <cell r="H113" t="str">
            <v>SETENTA Y DOS PESOS 19/100 M.N.</v>
          </cell>
          <cell r="I113">
            <v>656.93</v>
          </cell>
        </row>
        <row r="114">
          <cell r="A114">
            <v>100</v>
          </cell>
          <cell r="B114" t="str">
            <v>DOPI-82</v>
          </cell>
          <cell r="C114" t="str">
            <v>FILETES Y BOLEADOS, HECHOS CON MORTERO CEMENTO-ARENA EN PROPORCIÓN 1:3, TANTO INCLINADOS COMO VERTICALES A TIRO DE HILO Y ESCUADRA,  INCLUYE: DESPERDICIOS, ANDAMIOS, ACARREO DE MATERIALES AL SITIO DE SU UTILIZACIÓN, A CUALQUIER NIVEL, EQUIPO Y MANO DE OBRA.</v>
          </cell>
          <cell r="D114" t="str">
            <v>M</v>
          </cell>
          <cell r="E114">
            <v>18.2</v>
          </cell>
          <cell r="G114">
            <v>60.31</v>
          </cell>
          <cell r="H114" t="str">
            <v>SESENTA PESOS 31/100 M.N.</v>
          </cell>
          <cell r="I114">
            <v>1097.6400000000001</v>
          </cell>
        </row>
        <row r="115">
          <cell r="A115">
            <v>101</v>
          </cell>
          <cell r="B115" t="str">
            <v>DOPI-83</v>
          </cell>
          <cell r="C115" t="str">
            <v>ELABORACIÓN DE FIRME DE CONCRETO F'C= 150 KG/CM2 DE 8 CM ESPESOR, ACABADO COMUN. INCLUYE: HERRAMIENTA, SUMINISTRO DE MATERIALES, ACARREOS, NIVELACIÓN, CIMBRA, DESCIMBRA, COLADO, CURADO, DESPERDICIOS, EQUIPO Y MANO DE OBRA.</v>
          </cell>
          <cell r="D115" t="str">
            <v>M2</v>
          </cell>
          <cell r="E115">
            <v>21.42</v>
          </cell>
          <cell r="G115">
            <v>297.24</v>
          </cell>
          <cell r="H115" t="str">
            <v>DOSCIENTOS NOVENTA Y SIETE PESOS 24/100 M.N.</v>
          </cell>
          <cell r="I115">
            <v>6366.88</v>
          </cell>
        </row>
        <row r="116">
          <cell r="A116">
            <v>102</v>
          </cell>
          <cell r="B116" t="str">
            <v>DOPI-84</v>
          </cell>
          <cell r="C116" t="str">
            <v>SUMINISTRO Y COLOCACIÓN DE PISO PORCELÁNICO ANTIDERRAPANTE MOD. MODULOR TAUPE DE 60.8 X 60.8 CM ACENTADO Y JUNTEADO CON ADHESIVO ADVANCED PORCELÁNICO INTERCERAMIC O CALIDAD SIMILAR, INCLUYE: MATERIALES, RECORTES, DESPERDICIOS, EQUIPO, MANO DE OBRA Y LIMPIEZA DE LA SUPERFICIE DE TRABAJOS.</v>
          </cell>
          <cell r="D116" t="str">
            <v>M2</v>
          </cell>
          <cell r="E116">
            <v>21.42</v>
          </cell>
          <cell r="G116">
            <v>658.88</v>
          </cell>
          <cell r="H116" t="str">
            <v>SEISCIENTOS CINCUENTA Y OCHO PESOS 88/100 M.N.</v>
          </cell>
          <cell r="I116">
            <v>14113.21</v>
          </cell>
        </row>
        <row r="117">
          <cell r="A117">
            <v>103</v>
          </cell>
          <cell r="B117" t="str">
            <v>DOPI-85</v>
          </cell>
          <cell r="C117" t="str">
            <v>SUMINISTRO Y COLOCACIÓN DE LAMBRÍN DE PISO PORCELÁNICO MOD. MODULOR AVORIO DE 60.8 X 60.8 CM,  ACENTADO Y JUNTEADO CON ADHESIVO ADVANCED PORCELÁNICO INTERCERAMIC O CALIDAD SIMILAR, INCLUYE: MATERIALES, RECORTES, TALADROS, DESPERDICIOS, EQUIPO, MANO DE OBRA Y LIMPIEZA DE LA SUPERFICIE DE TRABAJOS.</v>
          </cell>
          <cell r="D117" t="str">
            <v>M</v>
          </cell>
          <cell r="E117">
            <v>16</v>
          </cell>
          <cell r="G117">
            <v>664.19</v>
          </cell>
          <cell r="H117" t="str">
            <v>SEISCIENTOS SESENTA Y CUATRO PESOS 19/100 M.N.</v>
          </cell>
          <cell r="I117">
            <v>10627.04</v>
          </cell>
        </row>
        <row r="118">
          <cell r="A118">
            <v>104</v>
          </cell>
          <cell r="B118" t="str">
            <v>DOPI-86</v>
          </cell>
          <cell r="C118" t="str">
            <v>SUMINISTRO Y APLICACIÓN DE PINTURA VINÍLICA LÍNEA VINIMEX PREMIUM DE COMEX A DOS MANOS, A CUALQUIER ALTURA, EN MUROS Y CUBIERTAS, CUALQUIER COLOR, LIMPIANDO Y PREPARANDO LA SUPERFICIE CON SELLADOR ACRÍLICO Y FONDO BLANCO, INCLUYE: MATERIALES, ANDAMIOS, MANO DE OBRA, EQUIPO Y HERRAMIENTA.</v>
          </cell>
          <cell r="D118" t="str">
            <v>M2</v>
          </cell>
          <cell r="E118">
            <v>68.543000000000006</v>
          </cell>
          <cell r="G118">
            <v>98.44</v>
          </cell>
          <cell r="H118" t="str">
            <v>NOVENTA Y OCHO PESOS 44/100 M.N.</v>
          </cell>
          <cell r="I118">
            <v>6747.37</v>
          </cell>
        </row>
        <row r="119">
          <cell r="A119">
            <v>105</v>
          </cell>
          <cell r="B119" t="str">
            <v>DOPI-87</v>
          </cell>
          <cell r="C119" t="str">
            <v>SUMINISTRO Y APLICACIÓN DE IMPERMEABILIZANTE ELASTOMÉRICO BASE AGUA, LÍNEA TOP DE COMEX, 7 AÑOS, APLICADO A DOS MANOS, A CUALQUIER ALTURA, COLOR TERRACOTA, LIMPIANDO Y PREPARANDO LA SUPERFICIE CON PRIMER ELABORADO CON EL MISMO PRODUCTO, INCLUYE: PREPARACIÓN DE LA SUPERFICIE RETIRANDO IMPERMEABILIZANTES ANTERIORES, RESANANDO GRIETAS CON CEMENTO ELASTOMÉRICO, PRIMER, MATERIALES, ANDAMIOS, MANO DE OBRA, EQUIPO, HERRAMIENTA Y LIMPIEZA DE LAS SUPERFICIES DE TRABAJO.</v>
          </cell>
          <cell r="D119" t="str">
            <v>M2</v>
          </cell>
          <cell r="E119">
            <v>24.89</v>
          </cell>
          <cell r="G119">
            <v>113.55</v>
          </cell>
          <cell r="H119" t="str">
            <v>CIENTO TRECE PESOS 55/100 M.N.</v>
          </cell>
          <cell r="I119">
            <v>2826.26</v>
          </cell>
        </row>
        <row r="120">
          <cell r="A120">
            <v>106</v>
          </cell>
          <cell r="B120" t="str">
            <v>DOPI-88</v>
          </cell>
          <cell r="C120" t="str">
            <v>ELABORACIÓN DE BARRA PARA LAVABO DE 1.50 X 0.55 X 0.12 M, A BASE DE CONCRETO F'C=200 KG/CM2, REFORZADO CON VARILLAS DEL # 3 @ 20 CM, AMBOS SENTIDOS, LECHO BAJO, ANCLADA A LOS MUROS EN ESCUADRA Y FORRADA CON LAMBRIN DE PISO PORCELÁNICO MODELO MODULOR AVORIO DE 60.8 X 60.8 CM, ASENTADO Y JUNTEADO CON ADHESIVO ADVANCED PORCELÁNICO. INCLUYE: MATERIALES, CIMBRA, DESCIMBRA, COLADO, VIBRADO, DESNIVEL PARA DISCAPACITADOS, CORTES, DESPERDICIOS, TALADROS, MANO DE OBRA, Y LIMPIEZA DE LA SUPERFICIE DE LOS TRABAJOS.</v>
          </cell>
          <cell r="D120" t="str">
            <v>PZA</v>
          </cell>
          <cell r="E120">
            <v>2</v>
          </cell>
          <cell r="G120">
            <v>3488.09</v>
          </cell>
          <cell r="H120" t="str">
            <v>TRES MIL CUATROCIENTOS OCHENTA Y OCHO PESOS 09/100 M.N.</v>
          </cell>
          <cell r="I120">
            <v>6976.18</v>
          </cell>
        </row>
        <row r="121">
          <cell r="A121">
            <v>107</v>
          </cell>
          <cell r="B121" t="str">
            <v>DOPI-89</v>
          </cell>
          <cell r="C121" t="str">
            <v>SUMINISTRO Y COLOCACIÓN DE LAVABO TIPO OVALÍN DE SOBRECUBIERTA RONDALÍN 4" MOD 01658.020 COLOR BLANCO MARCA AMERICAN STANDARD O DE CALIDAD SIMILAR. INCLUYE: MATERIALES, HERRAMIENTA, MANO DE OBRA Y LIMPIEZA DE LA SUPERFICIE DE LOS TRABAJOS.</v>
          </cell>
          <cell r="D121" t="str">
            <v>PZA</v>
          </cell>
          <cell r="E121">
            <v>4</v>
          </cell>
          <cell r="G121">
            <v>2254.9899999999998</v>
          </cell>
          <cell r="H121" t="str">
            <v>DOS MIL DOSCIENTOS CINCUENTA Y CUATRO PESOS 99/100 M.N.</v>
          </cell>
          <cell r="I121">
            <v>9019.9599999999991</v>
          </cell>
        </row>
        <row r="122">
          <cell r="A122">
            <v>108</v>
          </cell>
          <cell r="B122" t="str">
            <v>DOPI-90</v>
          </cell>
          <cell r="C122" t="str">
            <v>SUMINISTRO Y COLOCACIÓN DE INODORO AMERICAN STANDARD CADET FLUX FLOWISE O DE CALIDAD SIMILAR, COLOR .020 BLANCO. INCLUYE: MATERIALES, HERRAJES, SELLO SANITARIO, HERRAMIENTA, MANO DE OBRA Y LIMPIEZA DE LA SUPERFICIE DE LOS TRABAJOS.</v>
          </cell>
          <cell r="D122" t="str">
            <v>PZA</v>
          </cell>
          <cell r="E122">
            <v>3</v>
          </cell>
          <cell r="G122">
            <v>4005.57</v>
          </cell>
          <cell r="H122" t="str">
            <v>CUATRO MIL CINCO PESOS 57/100 M.N.</v>
          </cell>
          <cell r="I122">
            <v>12016.71</v>
          </cell>
        </row>
        <row r="123">
          <cell r="A123">
            <v>109</v>
          </cell>
          <cell r="B123" t="str">
            <v>DOPI-91</v>
          </cell>
          <cell r="C123" t="str">
            <v xml:space="preserve">SUMINISTRO Y COLOCACIÓN DE MINGITORIO DE PISO MOD BRANHAM K-4920-T MARCA KOHLER, O CALIDAD SIMILAR, COLOR BLANCO. INCLUYE: MATERIALES, HERRAJES, HERRAMIENTA, MANO DE OBRA Y LIMPIEZA DE LA SUPERFICIE DE LOS TRABAJOS. </v>
          </cell>
          <cell r="D123" t="str">
            <v>PZA</v>
          </cell>
          <cell r="E123">
            <v>1</v>
          </cell>
          <cell r="G123">
            <v>21737.55</v>
          </cell>
          <cell r="H123" t="str">
            <v>VEINTIUN MIL SETECIENTOS TREINTA Y SIETE PESOS 55/100 M.N.</v>
          </cell>
          <cell r="I123">
            <v>21737.55</v>
          </cell>
        </row>
        <row r="124">
          <cell r="A124">
            <v>110</v>
          </cell>
          <cell r="B124" t="str">
            <v>DOPI-92</v>
          </cell>
          <cell r="C124" t="str">
            <v>SUMINISTRO E INSTALACIÓN DE ASIENTO PARA INODORO CADET FLUX, COLOR BLANCO, INCLUYE: MATERIALES, HERRAJES, HERRAMIENTA, MANO DE OBRA Y LIMPIEZA DE LA SUPERFICIE DE LOS TRABAJOS.</v>
          </cell>
          <cell r="D124" t="str">
            <v>PZA</v>
          </cell>
          <cell r="E124">
            <v>3</v>
          </cell>
          <cell r="G124">
            <v>1707.49</v>
          </cell>
          <cell r="H124" t="str">
            <v>UN MIL SETECIENTOS SIETE PESOS 49/100 M.N.</v>
          </cell>
          <cell r="I124">
            <v>5122.47</v>
          </cell>
        </row>
        <row r="125">
          <cell r="A125">
            <v>111</v>
          </cell>
          <cell r="B125" t="str">
            <v>DOPI-93</v>
          </cell>
          <cell r="C125" t="str">
            <v>SUMINISTRO Y COLOCACIÓN DE LLAVE PARA LAVABO ECONOMIZADORA MODELO CR TV-105 HELVEX O DE CALIDAD SIMILAR, ACABADO CROMO. INCLUYE: MATERIALES, HERRAJES, HERRAMIENTA, MANO DE OBRA Y LIMPIEZA DE LA SUPERFICIE DE LOS TRABAJOS.</v>
          </cell>
          <cell r="D125" t="str">
            <v>PZA</v>
          </cell>
          <cell r="E125">
            <v>4</v>
          </cell>
          <cell r="G125">
            <v>4415</v>
          </cell>
          <cell r="H125" t="str">
            <v>CUATRO MIL CUATROCIENTOS QUINCE PESOS 00/100 M.N.</v>
          </cell>
          <cell r="I125">
            <v>17660</v>
          </cell>
        </row>
        <row r="126">
          <cell r="A126">
            <v>112</v>
          </cell>
          <cell r="B126" t="str">
            <v>DOPI-94</v>
          </cell>
          <cell r="C126" t="str">
            <v>SUMINISTRO E INSTALACIÓN DE FLUXOMETRO PARA INODORO, MOD. 110-WC-4.8 38, MARCA HELVEX, ACABADO CROMO, INCLUYE: MATERIALES, HERRAJES, HERRAMIENTA, MANO DE OBRA Y LIMPIEZA DE LA SUPERFICIE DE LOS TRABAJOS.</v>
          </cell>
          <cell r="D126" t="str">
            <v>PZA</v>
          </cell>
          <cell r="E126">
            <v>3</v>
          </cell>
          <cell r="G126">
            <v>8952.91</v>
          </cell>
          <cell r="H126" t="str">
            <v>OCHO MIL NOVECIENTOS CINCUENTA Y DOS PESOS 91/100 M.N.</v>
          </cell>
          <cell r="I126">
            <v>26858.73</v>
          </cell>
        </row>
        <row r="127">
          <cell r="A127">
            <v>113</v>
          </cell>
          <cell r="B127" t="str">
            <v>DOPI-95</v>
          </cell>
          <cell r="C127" t="str">
            <v>SUMINISTRO E INSTALACIÓN DE FLUXOMETRO PARA MINGITORIO MANUAL, MOD. 185-19, MARCA HELVEX O DE CALIDAD SIMILAR, ACABADO CROMO, INCLUYE: MATERIALES, HERRAJES, HERRAMIENTA, MANO DE OBRA Y LIMPIEZA DE LA SUPERFICIE DE LOS TRABAJOS.</v>
          </cell>
          <cell r="D127" t="str">
            <v>PZA</v>
          </cell>
          <cell r="E127">
            <v>1</v>
          </cell>
          <cell r="G127">
            <v>8952.91</v>
          </cell>
          <cell r="H127" t="str">
            <v>OCHO MIL NOVECIENTOS CINCUENTA Y DOS PESOS 91/100 M.N.</v>
          </cell>
          <cell r="I127">
            <v>8952.91</v>
          </cell>
        </row>
        <row r="128">
          <cell r="A128">
            <v>114</v>
          </cell>
          <cell r="B128" t="str">
            <v>DOPI-96</v>
          </cell>
          <cell r="C128" t="str">
            <v>SUMINISTRO E INSTALACIÓN DE DESPACHADOR DE JABÓN EN GEL DE 1 L MOD DV018, MARCA OVAL O DE CALIDAD SIMILAR, COLOR HUMO INCLUYE: MATERIALES, HERRAJES, HERRAMIENTA, MANO DE OBRA Y LIMPIEZA DE LA SUPERFICIE DE LOS TRABAJOS.</v>
          </cell>
          <cell r="D128" t="str">
            <v>PZA</v>
          </cell>
          <cell r="E128">
            <v>2</v>
          </cell>
          <cell r="G128">
            <v>515.11</v>
          </cell>
          <cell r="H128" t="str">
            <v>QUINIENTOS QUINCE PESOS 11/100 M.N.</v>
          </cell>
          <cell r="I128">
            <v>1030.22</v>
          </cell>
        </row>
        <row r="129">
          <cell r="A129">
            <v>115</v>
          </cell>
          <cell r="B129" t="str">
            <v>DOPI-97</v>
          </cell>
          <cell r="C129" t="str">
            <v>SUMINISTRO E INSTALACIÓN DE DESPACHADOR DE TOALLA EN ROLLO MOD DV013 MARCA OVAL O DE CALIDAD SIMILAR, COLOR HUMO, INCLUYE: MATERIALES, HERRAJES, HERRAMIENTA, MANO DE OBRA Y LIMPIEZA DE LA SUPERFICIE DE LOS TRABAJOS.</v>
          </cell>
          <cell r="D129" t="str">
            <v>PZA</v>
          </cell>
          <cell r="E129">
            <v>2</v>
          </cell>
          <cell r="G129">
            <v>1266.46</v>
          </cell>
          <cell r="H129" t="str">
            <v>UN MIL DOSCIENTOS SESENTA Y SEIS PESOS 46/100 M.N.</v>
          </cell>
          <cell r="I129">
            <v>2532.92</v>
          </cell>
        </row>
        <row r="130">
          <cell r="A130">
            <v>116</v>
          </cell>
          <cell r="B130" t="str">
            <v>DOPI-98</v>
          </cell>
          <cell r="C130" t="str">
            <v>SUMINISTRO E INSTALACIÓN DE DESPACHADOR DE PAPEL HIGIÉNICO JUNIOR MOD DV009 MARCA OVAL O DE CALIDAD SIMILAR, COLOR HUMO, INCLUYE: MATERIALES, HERRAJES, HERRAMIENTA, MANO DE OBRA Y LIMPIEZA DE LA SUPERFICIE DE LOS TRABAJOS.</v>
          </cell>
          <cell r="D130" t="str">
            <v>PZA</v>
          </cell>
          <cell r="E130">
            <v>3</v>
          </cell>
          <cell r="G130">
            <v>457</v>
          </cell>
          <cell r="H130" t="str">
            <v>CUATROCIENTOS CINCUENTA Y SIETE PESOS 00/100 M.N.</v>
          </cell>
          <cell r="I130">
            <v>1371</v>
          </cell>
        </row>
        <row r="131">
          <cell r="A131">
            <v>117</v>
          </cell>
          <cell r="B131" t="str">
            <v>DOPI-99</v>
          </cell>
          <cell r="C131" t="str">
            <v>SUMINISTRO E INSTALACIÓN DE BARRA DE SEGURIDAD FIJA DE PARA SUJECIÓN, FABRICADA EN TUBO LISO DE ACERO INOXIDABLE ACABADO SATÍN DE 31.8 MM (1 1/4") DE DIÁMETRO, CON EXTREMOS ROLADOS, LONGITUD DE 600 MM, CON SEPARACIÓN DE 76.2 MM, INCLUYE: MATERIALES, HERRAJES, TORNILLERÍA Y CHAPETONES DE ACERO INOXIDABLE, HERRAMIENTA, MANO DE OBRA Y LIMPIEZA DE LA SUPERFICIE DE LOS TRABAJOS.</v>
          </cell>
          <cell r="D131" t="str">
            <v>PZA</v>
          </cell>
          <cell r="E131">
            <v>2</v>
          </cell>
          <cell r="G131">
            <v>1254.6300000000001</v>
          </cell>
          <cell r="H131" t="str">
            <v>UN MIL DOSCIENTOS CINCUENTA Y CUATRO PESOS 63/100 M.N.</v>
          </cell>
          <cell r="I131">
            <v>1085071.6700000004</v>
          </cell>
        </row>
        <row r="132">
          <cell r="A132">
            <v>118</v>
          </cell>
          <cell r="B132" t="str">
            <v>DOPI-100</v>
          </cell>
          <cell r="C132" t="str">
            <v>SUMINISTRO E INSTALACIÓN DE BARRA DE SEGURIDAD ABATIBLE PARA SUJECIÓN EN BAÑO, FABRICADA EN TUBO LISO DE ACERO INOXIDABLE ACABADO SATÍN DE 31.8 MM (1 1/4") DE DIÁMETRO, LONGITUD DE 600 MM, INCLUYE: MATERIALES, HERRAJES, TORNILLERÍA Y CHAPETONES DE ACERO INOXIDABLE, HERRAMIENTA, MANO DE OBRA Y LIMPIEZA DE LA SUPERFICIE DE LOS TRABAJOS.</v>
          </cell>
          <cell r="D132" t="str">
            <v>PZA</v>
          </cell>
          <cell r="E132">
            <v>2</v>
          </cell>
          <cell r="G132">
            <v>4291.38</v>
          </cell>
          <cell r="H132" t="str">
            <v>CUATRO MIL DOSCIENTOS NOVENTA Y UN PESOS 38/100 M.N.</v>
          </cell>
          <cell r="I132">
            <v>8582.76</v>
          </cell>
        </row>
        <row r="133">
          <cell r="A133">
            <v>119</v>
          </cell>
          <cell r="B133" t="str">
            <v>DOPI-101</v>
          </cell>
          <cell r="C133" t="str">
            <v>SUMINISTRO E INSTALACIÓN DE BARRA DE SEGURIDAD FIJA PARA SUJECIÓN EN MINGITORIO, FABRICADA EN TUBO LISO DE ACERO INOXIDABLE ACABADO SATÍN DE 31.8 MM (1 1/4") DE DIÁMETRO, INCLUYE: MATERIALES, HERRAJES, TORNILLERÍA Y CHAPETONES DE ACERO INOXIDABLE, HERRAMIENTA, MANO DE OBRA Y LIMPIEZA DE LA SUPERFICIE DE LOS TRABAJOS.</v>
          </cell>
          <cell r="D133" t="str">
            <v>PZA</v>
          </cell>
          <cell r="E133">
            <v>1</v>
          </cell>
          <cell r="G133">
            <v>8163.22</v>
          </cell>
          <cell r="H133" t="str">
            <v>OCHO MIL CIENTO SESENTA Y TRES PESOS 22/100 M.N.</v>
          </cell>
          <cell r="I133">
            <v>8163.22</v>
          </cell>
        </row>
        <row r="134">
          <cell r="A134">
            <v>120</v>
          </cell>
          <cell r="B134" t="str">
            <v>DOPI-102</v>
          </cell>
          <cell r="C134" t="str">
            <v>BANQUETAS</v>
          </cell>
          <cell r="D134" t="str">
            <v>M3</v>
          </cell>
          <cell r="E134">
            <v>4.58</v>
          </cell>
          <cell r="G134">
            <v>221.27</v>
          </cell>
          <cell r="H134" t="str">
            <v>DOSCIENTOS VEINTIUN PESOS 27/100 M.N.</v>
          </cell>
          <cell r="I134">
            <v>1085071.6700000004</v>
          </cell>
        </row>
        <row r="135">
          <cell r="A135">
            <v>121</v>
          </cell>
          <cell r="B135" t="str">
            <v>DOPI-103</v>
          </cell>
          <cell r="C135" t="str">
            <v>GUARNICIÓN TIPO "L" EN SECCIÓN 35-20X45 Y CORONA DE 15 CM DE ALTURA POR 12X15 CM, DE CONCRETO PREMEZCLADO F'C=250 KG/CM2., T.M.A. 19 MM., R.N., INCLUYE: MATERIALES, CIMBRADO, DESCIMBRADO, COLADO, VIBRADO, CURADO, MANO DE OBRA, EQUIPO, HERRAMIENTA Y LIMPIEZA DEL ÁREA DE TRABAJO.</v>
          </cell>
          <cell r="D135" t="str">
            <v>M</v>
          </cell>
          <cell r="E135">
            <v>329.06</v>
          </cell>
          <cell r="G135">
            <v>375.11</v>
          </cell>
          <cell r="H135" t="str">
            <v>TRESCIENTOS SETENTA Y CINCO PESOS 11/100 M.N.</v>
          </cell>
          <cell r="I135">
            <v>123433.7</v>
          </cell>
        </row>
        <row r="136">
          <cell r="A136">
            <v>122</v>
          </cell>
          <cell r="B136" t="str">
            <v>G</v>
          </cell>
          <cell r="C136" t="str">
            <v>CENEFA DE 10 CM DE ESPESOR A BASE DE CONCRETO PREMEZCLADO F´C= 200 KG/CM2, R. N., T.M.A.19 MM, TIRO DIRECTO, COLOR NEGRO INTEGRADO AL 4%, Y ACABADO ESTAMPADO TIPO PIEL DE ELEFANTE, INCLUYE: CIMBRA, DESCIMBRA, COLADO, DESMOLDANTE, BARNIZ, CURADO, MATERIALES, MANO DE OBRA, EQUIPO Y HERRAMIENTA.</v>
          </cell>
          <cell r="D136" t="str">
            <v>M2</v>
          </cell>
          <cell r="E136">
            <v>143.06</v>
          </cell>
          <cell r="G136">
            <v>573.78</v>
          </cell>
          <cell r="H136" t="str">
            <v>QUINIENTOS SETENTA Y TRES PESOS 78/100 M.N.</v>
          </cell>
          <cell r="I136">
            <v>82084.97</v>
          </cell>
        </row>
        <row r="137">
          <cell r="A137">
            <v>123</v>
          </cell>
          <cell r="B137" t="str">
            <v>DOPI-104</v>
          </cell>
          <cell r="C137" t="str">
            <v>EXCAVACIÓN POR MEDIOS MANUALES EN MATERIAL TIPO II, DE 0.00 A -2.00 M DE PROFUNDIDAD, INCLUYE: AFINE DE PLANTILLA Y TALUDES, ACARREO DEL MATERIAL A BANCO DE OBRA PARA SU POSTERIOR RETIRO, MANO DE OBRA, EQUIPO Y HERRAMIENTA. (MEDIDO EN TERRENO NATURAL POR SECCIÓN).</v>
          </cell>
          <cell r="D137" t="str">
            <v>M3</v>
          </cell>
          <cell r="E137">
            <v>4.58</v>
          </cell>
          <cell r="G137">
            <v>221.27</v>
          </cell>
          <cell r="H137" t="str">
            <v>DOSCIENTOS VEINTIUN PESOS 27/100 M.N.</v>
          </cell>
          <cell r="I137">
            <v>1013.42</v>
          </cell>
        </row>
        <row r="138">
          <cell r="A138">
            <v>124</v>
          </cell>
          <cell r="B138" t="str">
            <v>DOPI-105</v>
          </cell>
          <cell r="C138" t="str">
            <v>EXCAVACIÓN POR MEDIOS MECÁNICOS DE MATERIAL TIPO II, DE 0.00 A -2.00 M DE PROFUNDIDAD, MEDIDO EN TERRENO NATURAL POR SECCIÓN. INCLUYE: AFINE DE PLANTILLA Y TALUDES, ACARREO DEL MATERIAL A BANCO DE OBRA PARA SU POSTERIOR RETIRO, MANO DE OBRA, EQUIPO, HERRAMIENTA Y LIMPIEZA DEL ÁREA DE LOS TRABAJOS.</v>
          </cell>
          <cell r="D138" t="str">
            <v>M3</v>
          </cell>
          <cell r="E138">
            <v>7.52</v>
          </cell>
          <cell r="G138">
            <v>81.09</v>
          </cell>
          <cell r="H138" t="str">
            <v>OCHENTA Y UN PESOS 09/100 M.N.</v>
          </cell>
          <cell r="I138">
            <v>609.79999999999995</v>
          </cell>
        </row>
        <row r="139">
          <cell r="A139">
            <v>125</v>
          </cell>
          <cell r="B139" t="str">
            <v>DOPI-106</v>
          </cell>
          <cell r="C139" t="str">
            <v>SUMINISTRO Y COLOCACIÓN DE BOLARDO DE 6" DE DIÁMETRO, FABRICADO EN TUBO DE ACERO AL CARBÓN CEDULA 30, DE 1.10 M DE LONGITUD (0.75 M VISIBLE Y 0.35 M OCULTO), TAPA SUPERIOR DE PLACA 3/16" C/ESCUDO EN ACERO INOXIDABLE, CINTA REFLEJANTE GRADO DIAMANTE COLOR BLANCO, TERMINADO EN PINTURA POLIÉSTER HORNEADA CON ANCLAS SOLDADAS DE VARILLA DE 1/2" POR 10CM PARA SU ANCLAJE, INCLUYE: DADO DE CONCRETO F´C= 150 KG/CM2 HECHO EN OBRA DE 40X40X40 CM, ACARREOS, MATERIALES, MANO DE OBRA, EQUIPO Y HERRAMIENTA.</v>
          </cell>
          <cell r="D139" t="str">
            <v>PZA</v>
          </cell>
          <cell r="E139">
            <v>41</v>
          </cell>
          <cell r="G139">
            <v>3508.77</v>
          </cell>
          <cell r="H139" t="str">
            <v>TRES MIL QUINIENTOS OCHO PESOS 77/100 M.N.</v>
          </cell>
          <cell r="I139">
            <v>143859.57</v>
          </cell>
        </row>
        <row r="140">
          <cell r="A140">
            <v>126</v>
          </cell>
          <cell r="B140" t="str">
            <v>DOPI-107</v>
          </cell>
          <cell r="C140" t="str">
            <v>CONFORMACIÓN Y COLADO DE RAMPAS CON PENDIENTES DE HASTA EL 6% CON MATERIAL DE BANCO COMPACTADO CON COMPACTADOR MANUAL, INCORPORANDO HUMEDAD ÓPTIMA, HASTA EN ESPESORES DE 0.2 M Y CONCRETO F´C=250 KG/CM2 DE 10 CM DE ESPESOR, ACABADO SEMI PULIDO. INCLUYE: MATERIALES, MANO DE OBRA, EQUIPO, CIMBRADO, VIBRADO Y CURADO DEL CONCRETO.</v>
          </cell>
          <cell r="D140" t="str">
            <v>M2</v>
          </cell>
          <cell r="E140">
            <v>78.52</v>
          </cell>
          <cell r="G140">
            <v>603.9</v>
          </cell>
          <cell r="H140" t="str">
            <v>SEISCIENTOS TRES PESOS 90/100 M.N.</v>
          </cell>
          <cell r="I140">
            <v>47418.23</v>
          </cell>
        </row>
        <row r="141">
          <cell r="A141">
            <v>127</v>
          </cell>
          <cell r="B141" t="str">
            <v>DOPI-108</v>
          </cell>
          <cell r="C141" t="str">
            <v>SUMINISTRO Y COLOCACIÓN DE GUÍA PODOTÁCTIL PUNTUAL Y/O AVANCE CON LÍNEAS, PREFABRICADA A BASE DE CONCRETO VIBROPRENSADO, RESISTENCIA DE F´C= 250 KG/CM2, MEDIDAS DE 40 X 40 X 4 CM, COLOR NEGRO 2500, CON SELLADOR ACRILICO LIBRE DE SOLVENTES MATE, JUNTA DE 2 A 3 MM DE ESPESOR COMO MÍNIMO DE SEPARACIÓN, ASENTADO CON MORTERO CEMENTO-ARENA 1:3 DE 2 A 3 CM, INCLUYE: MATERIALES,  ACARREOS, ALMACENAJES, PREPARACIÓN DE LA SUPERFICIE, RECORTES, DESPERDICIOS, AJUSTES, EQUIPO, ASÍ COMO LA LIMPIEZA PARCIAL Y TOTAL AL INICIO Y FINAL DE ESTA ACTIVIDAD, MANO DE OBRA Y HERRAMIENTA.</v>
          </cell>
          <cell r="D141" t="str">
            <v>PZA</v>
          </cell>
          <cell r="E141">
            <v>318</v>
          </cell>
          <cell r="G141">
            <v>388.39</v>
          </cell>
          <cell r="H141" t="str">
            <v>TRESCIENTOS OCHENTA Y OCHO PESOS 39/100 M.N.</v>
          </cell>
          <cell r="I141">
            <v>123508.02</v>
          </cell>
        </row>
        <row r="142">
          <cell r="A142">
            <v>128</v>
          </cell>
          <cell r="B142" t="str">
            <v>DOPI-109</v>
          </cell>
          <cell r="C142" t="str">
            <v>ELABORACIÓN DE BANQUETA DE CONCRETO F'C=200 KG/CM2 PREMEZCLADO R.N. T.M.A. 19 MM, DE 10 CM ESPESOR ACABADO ESCOBILLADO. INCLUYE: CIMBRA, DESCIMBRA, COLADO, CURADO, VIBRADO, DESPERDICIOS, EQUIPO, HERRAMIENTAS, MANO DE OBRA Y LIMPIEZA DE LA SUPERFICIE DE LOS TRABAJOS.</v>
          </cell>
          <cell r="D142" t="str">
            <v>M2</v>
          </cell>
          <cell r="E142">
            <v>438.34</v>
          </cell>
          <cell r="G142">
            <v>310.48</v>
          </cell>
          <cell r="H142" t="str">
            <v>TRESCIENTOS DIEZ PESOS 48/100 M.N.</v>
          </cell>
          <cell r="I142">
            <v>136095.79999999999</v>
          </cell>
        </row>
        <row r="143">
          <cell r="A143">
            <v>129</v>
          </cell>
          <cell r="B143" t="str">
            <v>DOPI-110</v>
          </cell>
          <cell r="C143" t="str">
            <v>ELABORACIÓN DE TOPE TIPO AEROPUERTO EN CONCRETO F'C= 250 KG/CM2 PREMEZCLADO R.N. T.M.A. 19 MM, EMPOTRADO 10 CM BAJO EL N.P.T., DIMENSIONES TOTALES DE 4.80 M X 6.53 M X 0.25 M, ACABADO ESCOBILLADO. INCLUYE: CIMBRA, DESCIMBRA, COLADO, CURADO, VIBRADO, DESPERDICIOS, EQUIPO, HERRAMIENTAS, MANO DE OBRA Y LIMPIEZA DE LA SUPERFICIE DE LOS TRABAJOS.</v>
          </cell>
          <cell r="D143" t="str">
            <v>M3</v>
          </cell>
          <cell r="E143">
            <v>4.5</v>
          </cell>
          <cell r="F143">
            <v>458.45</v>
          </cell>
          <cell r="G143">
            <v>13596.55</v>
          </cell>
          <cell r="H143" t="str">
            <v>TRECE MIL QUINIENTOS NOVENTA Y SEIS PESOS 55/100 M.N.</v>
          </cell>
          <cell r="I143">
            <v>61184.480000000003</v>
          </cell>
        </row>
        <row r="144">
          <cell r="A144">
            <v>130</v>
          </cell>
          <cell r="B144" t="str">
            <v>DOPI-111</v>
          </cell>
          <cell r="C144" t="str">
            <v>RELLENO COMPACTADO POR MEDIOS MANUALES CON SUELO-CEMENTO, A BASE DE MATERIAL DE BANCO (TEPETATE) EN PROPORCIÓN DE 10:1, EN CEPAS O CAJÓN, A CUALQUIER PROFUNDIDAD,  COMPACTADO CON EQUIPO MANUAL DE IMPACTO, EN CAPAS NO MAYORES DE 20 CM AL 95% DE SU P.V.S.M, PRUEBA AASHTO ESTÁNDAR, INCLUYE: HERRAMIENTA, SUMINISTRO DE AGUA PARA LOGRAR HUMEDAD ÓPTIMA, MEZCLADO, TENDIDO, PRUEBAS DE COMPACTACIÓN, EQUIPO Y MANO DE OBRA.</v>
          </cell>
          <cell r="D144" t="str">
            <v>M3</v>
          </cell>
          <cell r="E144">
            <v>6.48</v>
          </cell>
          <cell r="G144">
            <v>1001.16</v>
          </cell>
          <cell r="H144" t="str">
            <v>UN MIL UN PESOS 16/100 M.N.</v>
          </cell>
          <cell r="I144">
            <v>6487.52</v>
          </cell>
        </row>
        <row r="145">
          <cell r="A145">
            <v>131</v>
          </cell>
          <cell r="B145" t="str">
            <v>DOPI-112</v>
          </cell>
          <cell r="C145" t="str">
            <v>SUMINISTRO Y COLOCACIÓN DE MALLA ELECTROSOLDADA 6.6/10-10 COMO REFUERZO EN LOSAS DE CONCRETO, INCLUYE: HABILITADO, DESPERDICIOS, TRASLAPES, MATERIAL DE FIJACIÓN, ACARREO DEL MATERIAL AL SITIO DE SU COLOCACIÓN, MANO DE OBRA Y HERRAMIENTA.</v>
          </cell>
          <cell r="D145" t="str">
            <v>M2</v>
          </cell>
          <cell r="E145">
            <v>581.4</v>
          </cell>
          <cell r="G145">
            <v>42.01</v>
          </cell>
          <cell r="H145" t="str">
            <v>CUARENTA Y DOS PESOS 01/100 M.N.</v>
          </cell>
          <cell r="I145">
            <v>24424.61</v>
          </cell>
        </row>
        <row r="146">
          <cell r="A146">
            <v>132</v>
          </cell>
          <cell r="B146" t="str">
            <v>DOPI-113</v>
          </cell>
          <cell r="C146" t="str">
            <v>CORTE CON DISCO DE DIAMANTE HASTA 1/3 DE ESPESOR DE LA LOSA Y HASTA 3 MM DE ANCHO, INCLUYE: EQUIPO, PREPARACIONES Y MANO DE OBRA.</v>
          </cell>
          <cell r="D146" t="str">
            <v>M</v>
          </cell>
          <cell r="E146">
            <v>102.81</v>
          </cell>
          <cell r="F146">
            <v>458.45</v>
          </cell>
          <cell r="G146">
            <v>187.02</v>
          </cell>
          <cell r="H146" t="str">
            <v>CIENTO OCHENTA Y SIETE PESOS 02/100 M.N.</v>
          </cell>
          <cell r="I146">
            <v>7877.28</v>
          </cell>
        </row>
        <row r="147">
          <cell r="A147">
            <v>133</v>
          </cell>
          <cell r="B147" t="str">
            <v>DOPI-114</v>
          </cell>
          <cell r="C147" t="str">
            <v>SUMINISTRO Y APLICACIÓN DE LÍNEA DE ALTO EN COLOR BLANCO DE 60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7" t="str">
            <v>M</v>
          </cell>
          <cell r="E147">
            <v>16.2</v>
          </cell>
          <cell r="G147">
            <v>233.79</v>
          </cell>
          <cell r="H147" t="str">
            <v>DOSCIENTOS TREINTA Y TRES PESOS 79/100 M.N.</v>
          </cell>
          <cell r="I147">
            <v>3787.4</v>
          </cell>
        </row>
        <row r="148">
          <cell r="A148">
            <v>134</v>
          </cell>
          <cell r="B148" t="str">
            <v>DOPI-115</v>
          </cell>
          <cell r="C148" t="str">
            <v>SUMINISTRO Y APLICACIÓN DE LÍNEAS DE CEBRA PARA PASO PEATONAL EN COLOR BLANCO DE 40 CM DE ANCHO Y 40 CM DE SEPARACIÓN, CON PINTURA TRÁFICO, CON APLICACIÓN DE PRIMARIO PARA ASEGURAR EL CORRECTO ANCLAJE DE LA PINTURA Y DE MICROESFERA REFLEJANTE 330 GR/M2, APLICADA CON MAQUINA PINTARRAYA, INCLUYE: TRAZO, SEÑALAMIENTOS, MANO DE OBRA, PREPARACIÓN Y LIMPIEZA DEL ÁREA DE TRABAJO.</v>
          </cell>
          <cell r="D148" t="str">
            <v>M2</v>
          </cell>
          <cell r="E148">
            <v>84.275000000000006</v>
          </cell>
          <cell r="G148">
            <v>140.27000000000001</v>
          </cell>
          <cell r="H148" t="str">
            <v>CIENTO CUARENTA PESOS 27/100 M.N.</v>
          </cell>
          <cell r="I148">
            <v>11821.25</v>
          </cell>
        </row>
        <row r="149">
          <cell r="A149">
            <v>135</v>
          </cell>
          <cell r="B149" t="str">
            <v>DOPI-116</v>
          </cell>
          <cell r="C149" t="str">
            <v>SUMINISTRO Y APLICACIÓN DE LÍNEAS TRANSVERSALES PARA PASO PEATONAL EN COLOR BLANCO DE 40 CM DE ANCHO, CON PINTURA TRÁFICO, CON APLICACIÓN DE PRIMARIO PARA ASEGURAR EL CORRECTO ANCLAJE DE LA PINTURA Y DE MICROESFERA REFLEJANTE 330 GR/M2, APLICADA CON MAQUINA PINTARRAYA, INCLUYE: TRAZO, SEÑALAMIENTOS, MANO DE OBRA, PREPARACIÓN Y LIMPIEZA DEL ÁREA DE TRABAJO.</v>
          </cell>
          <cell r="D149" t="str">
            <v>M</v>
          </cell>
          <cell r="E149">
            <v>42.12</v>
          </cell>
          <cell r="G149">
            <v>187.02</v>
          </cell>
          <cell r="H149" t="str">
            <v>CIENTO OCHENTA Y SIETE PESOS 02/100 M.N.</v>
          </cell>
          <cell r="I149">
            <v>7877.28</v>
          </cell>
        </row>
        <row r="150">
          <cell r="A150">
            <v>136</v>
          </cell>
          <cell r="B150" t="str">
            <v>DOPI-117</v>
          </cell>
          <cell r="C150" t="str">
            <v>SUMINISTRO Y APLICACIÓN DE LÍNEA SEPARADORA DE CARRILES CONTINUA SENCILLA EN COLOR BLANCA Y/O AMARILLA DE 10 CM CON PINTURA TRÁFICO, CON APLICACIÓN DE PRIMARIO PARA ASEGURAR EL CORRECTO ANCLAJE DE LA PINTURA Y DE MICROESFERA REFLEJANTE 330 GR/M2, APLICADA CON MAQUINA PINTARAYA, INCLUYE: TRAZO, SEÑALAMIENTOS, MANO DE OBRA, PREPARACIÓN Y LIMPIEZA DEL ÁREA DE TRABAJO.</v>
          </cell>
          <cell r="D150" t="str">
            <v>M</v>
          </cell>
          <cell r="E150">
            <v>40.39</v>
          </cell>
          <cell r="G150">
            <v>42.06</v>
          </cell>
          <cell r="H150" t="str">
            <v>CUARENTA Y DOS PESOS 06/100 M.N.</v>
          </cell>
          <cell r="I150">
            <v>1698.8</v>
          </cell>
        </row>
        <row r="151">
          <cell r="A151">
            <v>137</v>
          </cell>
          <cell r="B151" t="str">
            <v>DOPI-118</v>
          </cell>
          <cell r="C151" t="str">
            <v>SUMINISTRO Y APLICACIÓN DE LÍNEA DE CALZADA, A 10 CM DEL MACHUELO CON ANCHO DE 10 CM, EN COLOR BLANCO Y/O AMARILLO, CON PINTURA TRÁFICO, CON APLICACIÓN DE PRIMARIO PARA ASEGURAR EL CORRECTO ANCLAJE DE LA PINTURA Y DE MICROESFERA REFLEJANTE 330 GR/M2, APLICADA CON MAQUINA PINTARRAYA, INCLUYE: TRAZO, SEÑALAMIENTOS, MANO DE OBRA, PREPARACIÓN Y LIMPIEZA DEL ÁREA DE TRABAJO.</v>
          </cell>
          <cell r="D151" t="str">
            <v>M</v>
          </cell>
          <cell r="E151">
            <v>355.77</v>
          </cell>
          <cell r="G151">
            <v>42.06</v>
          </cell>
          <cell r="H151" t="str">
            <v>CUARENTA Y DOS PESOS 06/100 M.N.</v>
          </cell>
          <cell r="I151">
            <v>14963.69</v>
          </cell>
        </row>
        <row r="152">
          <cell r="A152">
            <v>138</v>
          </cell>
          <cell r="B152" t="str">
            <v>DOPI-119</v>
          </cell>
          <cell r="C152" t="str">
            <v>SUMINISTRO Y APLICACIÓN DE  PINTURA TRÁFICO PARA FLECHA SENCILLA  "DERECHA", "IZQUIERDA" O "RECTA" COLOR BLANCO PARA BALIZAMIENTO DE VIALIDADES, CON APLICACIÓN DE MICROESFERAS 330 GR/M2, INCLUYE: TRAZO, SEÑALAMIENTOS, MANO DE OBRA, PREPARACIÓN Y LIMPIEZA DEL ÁREA DE TRABAJO.</v>
          </cell>
          <cell r="D152" t="str">
            <v>PZA</v>
          </cell>
          <cell r="E152">
            <v>6</v>
          </cell>
          <cell r="G152">
            <v>857.21</v>
          </cell>
          <cell r="H152" t="str">
            <v>OCHOCIENTOS CINCUENTA Y SIETE PESOS 21/100 M.N.</v>
          </cell>
          <cell r="I152">
            <v>5143.26</v>
          </cell>
        </row>
        <row r="153">
          <cell r="A153">
            <v>139</v>
          </cell>
          <cell r="B153" t="str">
            <v>DOPI-120</v>
          </cell>
          <cell r="C153" t="str">
            <v>SUMINISTRO Y APLICACIÓN DE PINTURA TRÁFICO PARA FLECHA DOBLE "DERECHA" Ó "IZQUIERDA" COLOR BLANCO PARA BALIZAMIENTO DE VIALIDADES, CON APLICACIÓN DE MICROESFERAS 330 GR/M2, INCLUYE: TRAZO, SEÑALAMIENTOS, MANO DE OBRA, PREPARACIÓN Y LIMPIEZA DEL ÁREA.</v>
          </cell>
          <cell r="D153" t="str">
            <v>PZA</v>
          </cell>
          <cell r="E153">
            <v>2</v>
          </cell>
          <cell r="G153">
            <v>942.94</v>
          </cell>
          <cell r="H153" t="str">
            <v>NOVECIENTOS CUARENTA Y DOS PESOS 94/100 M.N.</v>
          </cell>
          <cell r="I153">
            <v>1885.88</v>
          </cell>
        </row>
        <row r="154">
          <cell r="A154">
            <v>140</v>
          </cell>
          <cell r="B154" t="str">
            <v>DOPI-121</v>
          </cell>
          <cell r="C154" t="str">
            <v>SUMINISTRO Y APLICACIÓN DE PINTURA TRÁFICO DE LA PALABRA "ALTO" DE 1.60 M DE ALTURA, COLOR BLANCO PARA BALIZAMIENTO DE VIALIDADES, CON APLICACIÓN DE MICROESFERAS 330 GR/M2, INCLUYE: TRAZO, SEÑALAMIENTOS, MANO DE OBRA, PREPARACIÓN Y LIMPIEZA DEL ÁREA DE TRABAJO.</v>
          </cell>
          <cell r="D154" t="str">
            <v>PZA</v>
          </cell>
          <cell r="E154">
            <v>3</v>
          </cell>
          <cell r="G154">
            <v>422.7</v>
          </cell>
          <cell r="H154" t="str">
            <v>CUATROCIENTOS VEINTIDOS PESOS 70/100 M.N.</v>
          </cell>
          <cell r="I154">
            <v>1268.0999999999999</v>
          </cell>
        </row>
        <row r="155">
          <cell r="A155">
            <v>141</v>
          </cell>
          <cell r="B155" t="str">
            <v>DOPI-122</v>
          </cell>
          <cell r="C155" t="str">
            <v>SUMINISTRO Y APLICACIÓN DE PINTURA TRÁFICO DE SEÑALAMIENTO PARA PARADA DE AUTOBUSES, SEGÚN LA NORMA TÉCNICA DE PUNTOS DE PARADA DEL TRANSPORTE PÚBLICO DEL ÁREA METROPOLITANA DE GUADALAJARA, COLORES BLANCO Y AMARILLO, CON APLICACIÓN DE MICROESFERAS 330 GR/M2, INCLUYE: TRAZO, SEÑALAMIENTOS, MANO DE OBRA, PREPARACIÓN Y LIMPIEZA DEL ÁREA DE TRABAJO.</v>
          </cell>
          <cell r="D155" t="str">
            <v>M2</v>
          </cell>
          <cell r="E155">
            <v>131.94</v>
          </cell>
          <cell r="G155">
            <v>1906.0900000000004</v>
          </cell>
          <cell r="H155" t="str">
            <v>UN MIL NOVECIENTOS SEIS PESOS 09/100 M.N.</v>
          </cell>
          <cell r="I155">
            <v>251489.51</v>
          </cell>
        </row>
        <row r="156">
          <cell r="A156">
            <v>142</v>
          </cell>
          <cell r="B156" t="str">
            <v>DOPI-123</v>
          </cell>
          <cell r="C156" t="str">
            <v>SUMINISTRO Y APLICACIÓN DE LÍNEAS DE 30 CM DE ANCHO ALTERNADAS EN X EN COLOR BLANCO Y AMARILLO SOBRE TOPE TIPO AEROPUERTO CON PINTURA TRÁFICO, CON APLICACIÓN DE PRIMARIO PARA ASEGURAR EL CORRECTO ANCLAJE DE LA PINTURA Y DE MICROESFERA REFLEJANTE 330 GR/M2, APLICADA CON MAQUINA PINTARRAYA, INCLUYE: TRAZO, SEÑALAMIENTOS, MANO DE OBRA, PREPARACIÓN Y LIMPIEZA DEL ÁREA DE TRABAJO.</v>
          </cell>
          <cell r="D156" t="str">
            <v>M2</v>
          </cell>
          <cell r="E156">
            <v>31.39</v>
          </cell>
          <cell r="G156">
            <v>319.81</v>
          </cell>
          <cell r="H156" t="str">
            <v>TRESCIENTOS DIECINUEVE PESOS 81/100 M.N.</v>
          </cell>
          <cell r="I156">
            <v>246318.72</v>
          </cell>
        </row>
        <row r="157">
          <cell r="A157">
            <v>143</v>
          </cell>
          <cell r="B157" t="str">
            <v>DOPI-124</v>
          </cell>
          <cell r="C157" t="str">
            <v>SUMINISTRO Y COLOCACIÓN DE SEÑALAMIENTO VERTICAL (RESTRICTIVO, INFORMATIVO O PREVENTIVO) DE 0.61X0.61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7" t="str">
            <v>PZA</v>
          </cell>
          <cell r="E157">
            <v>4</v>
          </cell>
          <cell r="G157">
            <v>2502.59</v>
          </cell>
          <cell r="H157" t="str">
            <v>DOS MIL QUINIENTOS DOS PESOS 59/100 M.N.</v>
          </cell>
          <cell r="I157">
            <v>10010.36</v>
          </cell>
        </row>
        <row r="158">
          <cell r="A158">
            <v>144</v>
          </cell>
          <cell r="B158" t="str">
            <v>DOPI-125</v>
          </cell>
          <cell r="C158" t="str">
            <v>SUMINISTRO Y COLOCACIÓN DE SEÑALAMIENTO VERTICAL (RESTRICTIVO, INFORMATIVO O PREVENTIVO) DE 0.61X0.61 M EN LÁMINA GALVANIZADA CALIBRE 16, CON PELÍCULA REFLEJANTE ALTA INTENSIDAD, ADICIONAL UN TABLERO DE 0.61 X 0.30 M EN LÁMINA GALVANIZADA CALIBRE 16, CON PELÍCULA REFLEJANTE ALTA INTENSIDAD, INCLUYE: HERRAMIENTA, SUMINISTRO Y COLOCACIÓN, POSTE DE PTR GALVANIZADO DE 2"X2" Y CON ALTURA LIBRE DE MÍNIMO 2.50 M DESDE NIVEL DE SUELO A PARTE INFERIOR DEL TABLERO DE LA SEÑAL EN CALIBRE 12, DADO DE CONCRETO DE F¨C= 150 KG/CM2 HECHO EN OBRA DE 40X40X80 CM, MATERIALES, MANO DE OBRA, EQUIPO Y HERRAMIENTA.</v>
          </cell>
          <cell r="D158" t="str">
            <v>PZA</v>
          </cell>
          <cell r="E158">
            <v>4</v>
          </cell>
          <cell r="G158">
            <v>2908.52</v>
          </cell>
          <cell r="H158" t="str">
            <v>DOS MIL NOVECIENTOS OCHO PESOS 52/100 M.N.</v>
          </cell>
          <cell r="I158">
            <v>11634.08</v>
          </cell>
        </row>
        <row r="159">
          <cell r="A159">
            <v>145</v>
          </cell>
          <cell r="B159" t="str">
            <v>DOPI-126</v>
          </cell>
          <cell r="C159" t="str">
            <v>RED DE ALUMBRADO PÚBLICO</v>
          </cell>
          <cell r="D159" t="str">
            <v>PZA</v>
          </cell>
          <cell r="E159">
            <v>9</v>
          </cell>
          <cell r="G159">
            <v>1177.5999999999999</v>
          </cell>
          <cell r="H159" t="str">
            <v>UN MIL CIENTO SETENTA Y SIETE PESOS 60/100 M.N.</v>
          </cell>
          <cell r="I159">
            <v>246318.72</v>
          </cell>
        </row>
        <row r="160">
          <cell r="A160">
            <v>146</v>
          </cell>
          <cell r="B160" t="str">
            <v>DOPI-127</v>
          </cell>
          <cell r="C160" t="str">
            <v>SUMINISTRO E INSTALACIÓN DE REGISTRO PREFABRICADO DE CONCRETO PARA  ALUMBRADO DE 40X40X60 CM CON TAPA, MARCO Y CONTRAMARCO GALVANIZADO, MARCA CENMEX O SIMILAR, INCLUYE: HERRAMIENTA, SUMINISTRO, FLETES, MANIOBRAS DE CARGA Y DESCARGA, EQUIPO Y MANO DE OBRA.</v>
          </cell>
          <cell r="D160" t="str">
            <v>PZA</v>
          </cell>
          <cell r="E160">
            <v>13</v>
          </cell>
          <cell r="G160">
            <v>1422.82</v>
          </cell>
          <cell r="H160" t="str">
            <v>UN MIL CUATROCIENTOS VEINTIDOS PESOS 82/100 M.N.</v>
          </cell>
          <cell r="I160">
            <v>18496.66</v>
          </cell>
        </row>
        <row r="161">
          <cell r="A161">
            <v>147</v>
          </cell>
          <cell r="B161" t="str">
            <v>H</v>
          </cell>
          <cell r="C161" t="str">
            <v xml:space="preserve">SUMINISTRO Y COLOCACIÓN DE GRAVA DE 3/4", PARA FONDO DE REGISTRO ELÉCTRICO, INCLUYE: HERRAMIENTA, ACARREOS Y MANO DE OBRA. </v>
          </cell>
          <cell r="D161" t="str">
            <v>M3</v>
          </cell>
          <cell r="E161">
            <v>0.41600000000000009</v>
          </cell>
          <cell r="G161">
            <v>107.88</v>
          </cell>
          <cell r="H161" t="str">
            <v>CIENTO SIETE PESOS 88/100 M.N.</v>
          </cell>
          <cell r="I161">
            <v>44.88</v>
          </cell>
        </row>
        <row r="162">
          <cell r="A162">
            <v>148</v>
          </cell>
          <cell r="B162" t="str">
            <v>DOPI-129</v>
          </cell>
          <cell r="C162" t="str">
            <v>SUMINISTRO Y COLOCACIÓN DE ANCLA PARA POSTE METÁLICO DE 5.50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v>
          </cell>
          <cell r="D162" t="str">
            <v>PZA</v>
          </cell>
          <cell r="E162">
            <v>9</v>
          </cell>
          <cell r="G162">
            <v>1177.5999999999999</v>
          </cell>
          <cell r="H162" t="str">
            <v>UN MIL CIENTO SETENTA Y SIETE PESOS 60/100 M.N.</v>
          </cell>
          <cell r="I162">
            <v>10598.4</v>
          </cell>
        </row>
        <row r="163">
          <cell r="A163">
            <v>149</v>
          </cell>
          <cell r="B163" t="str">
            <v>DOPI-130</v>
          </cell>
          <cell r="C163" t="str">
            <v>EXCAVACIÓN POR MEDIOS MANUALES EN MATERIAL TIPO II, DE 0.00 A -2.00 M DE PROFUNDIDAD, INCLUYE: AFINE DE PLANTILLA Y TALUDES, ACARREO DEL MATERIAL A BANCO DE OBRA PARA SU POSTERIOR RETIRO, MANO DE OBRA, EQUIPO Y HERRAMIENTA. (MEDIDO EN TERRENO NATURAL POR SECCIÓN).</v>
          </cell>
          <cell r="D163" t="str">
            <v>M3</v>
          </cell>
          <cell r="E163">
            <v>3.3280000000000007</v>
          </cell>
          <cell r="G163">
            <v>221.27</v>
          </cell>
          <cell r="H163" t="str">
            <v>DOSCIENTOS VEINTIUN PESOS 27/100 M.N.</v>
          </cell>
          <cell r="I163">
            <v>736.39</v>
          </cell>
        </row>
        <row r="164">
          <cell r="A164">
            <v>150</v>
          </cell>
          <cell r="B164" t="str">
            <v>DOPI-131</v>
          </cell>
          <cell r="C164" t="str">
            <v>SUMINISTRO E INSTALACIÓN DE TUBO PAD RD 19 DE 53 MM DE Ø, INCLUYE: HERRAMIENTA, MATERIALES, DESPERDICIOS, ACARREO AL SITIO DE COLOCACIÓN, GUIADO Y MANO DE OBRA.</v>
          </cell>
          <cell r="D164" t="str">
            <v>M</v>
          </cell>
          <cell r="E164">
            <v>15.6</v>
          </cell>
          <cell r="G164">
            <v>59.21</v>
          </cell>
          <cell r="H164" t="str">
            <v>CINCUENTA Y NUEVE PESOS 21/100 M.N.</v>
          </cell>
          <cell r="I164">
            <v>923.68</v>
          </cell>
        </row>
        <row r="165">
          <cell r="A165">
            <v>151</v>
          </cell>
          <cell r="B165" t="str">
            <v>DOPI-132</v>
          </cell>
          <cell r="C165" t="str">
            <v>SUMINISTRO E INSTALACIÓN DE TUBO PAD RD 19 DE 35 MM DE Ø, INCLUYE: HERRAMIENTA, MATERIALES, DESPERDICIOS, ACARREO AL SITIO DE COLOCACIÓN, GUIADO Y MANO DE OBRA.</v>
          </cell>
          <cell r="D165" t="str">
            <v>M</v>
          </cell>
          <cell r="E165">
            <v>51.14</v>
          </cell>
          <cell r="G165">
            <v>52.01</v>
          </cell>
          <cell r="H165" t="str">
            <v>CINCUENTA Y DOS PESOS 01/100 M.N.</v>
          </cell>
          <cell r="I165">
            <v>2659.79</v>
          </cell>
        </row>
        <row r="166">
          <cell r="A166">
            <v>152</v>
          </cell>
          <cell r="B166" t="str">
            <v>DOPI-133</v>
          </cell>
          <cell r="C166" t="str">
            <v>SUMINISTRO E INSTALACIÓN DE TUBO PAD RD 19 DE 27 MM DE Ø, INCLUYE: HERRAMIENTA, MATERIALES, DESPERDICIOS, ACARREO AL SITIO DE COLOCACIÓN, GUIADO Y MANO DE OBRA.</v>
          </cell>
          <cell r="D166" t="str">
            <v>M</v>
          </cell>
          <cell r="E166">
            <v>58.9</v>
          </cell>
          <cell r="G166">
            <v>43.36</v>
          </cell>
          <cell r="H166" t="str">
            <v>CUARENTA Y TRES PESOS 36/100 M.N.</v>
          </cell>
          <cell r="I166">
            <v>2553.9</v>
          </cell>
        </row>
        <row r="167">
          <cell r="A167">
            <v>153</v>
          </cell>
          <cell r="B167" t="str">
            <v>DOPI-134</v>
          </cell>
          <cell r="C167" t="str">
            <v>RELLENO EN CEPAS O MESETAS CON MATERIAL PRODUCTO DE LA EXCAVACIÓN, COMPACTADO CON EQUIPO DE IMPACTO AL 95% ± 2 DE SU P.V.S.M., PRUEBA AASHTO ESTANDAR, CBR DEL 5% MÍNIMO, EN CAPAS NO MAYORES DE 20 CM, INCLUYE: INCORPORACIÓN DE AGUA NECESARIA, ACARREOS, MANO DE OBRA, EQUIPO Y HERRAMIENTA.</v>
          </cell>
          <cell r="D167" t="str">
            <v>M3</v>
          </cell>
          <cell r="E167">
            <v>19.783574999999999</v>
          </cell>
          <cell r="G167">
            <v>240.95</v>
          </cell>
          <cell r="H167" t="str">
            <v>DOSCIENTOS CUARENTA PESOS 95/100 M.N.</v>
          </cell>
          <cell r="I167">
            <v>4766.8500000000004</v>
          </cell>
        </row>
        <row r="168">
          <cell r="A168">
            <v>154</v>
          </cell>
          <cell r="B168" t="str">
            <v>DOPI-135</v>
          </cell>
          <cell r="C168" t="str">
            <v>SUMINISTRO Y COLOCACIÓN DE POSTE DE SECCIÓN CIRCULAR  TIPO CÓNICO PARA ALUMBRADO PÚBLICO DE  5.50 M DE ALTURA, PUNTA POSTE CON NIPLE PARA MONTAJE DE LUMINARIA  DE DIÁMETRO SEGÚN ESPECIFICACIÓN DE LUMINARIA Y CON PLACA BASE DE 280 X 280 MM. Y UN ESPESOR DE 19. MM. (3/4"), CON 4 BARRENOS  DISTANCIADOS  A 190 MM. ENTRE EJES, CON 4 BARRENOS DE  28.6 MM. DE DIÁMETRO, CON ARILLO DE REFUERZO DE 127 MM X 5 MM, CON REGISTRO PARA CONEXIONES DE 195 MM DE LONGITUD X 80 MM DE ANCHO DE FORMA OVALADA, CON UNA TAPA TROQUELADA OVALADA DE ACUERDO A DIBUJO ESQUEMÁTICO, QUE SE  FIJARA MEDIANTE DOS TORNILLOS EN LOS EXTREMOS LONGITUDINALES UBICADA A 60 CM DESDE LA BASE, PINTURA PRIMER ANTICORROSIVO ROJO OXIDO Y PINTURA PARA ACABADO SEGÚN COLOR ACORDADO CON LA SUPERVISIÓN DE OBRA, INCLUYE: HERRAMIENTA, SUMINISTRO, FLETES, ACARREOS, ELEVACIÓN, PLOMEADO, EQUIPO Y MANO DE OBRA.</v>
          </cell>
          <cell r="D168" t="str">
            <v>PZA</v>
          </cell>
          <cell r="E168">
            <v>9</v>
          </cell>
          <cell r="F168">
            <v>163.72999999999999</v>
          </cell>
          <cell r="G168">
            <v>7701.7</v>
          </cell>
          <cell r="H168" t="str">
            <v>SIETE MIL SETECIENTOS UN PESOS 70/100 M.N.</v>
          </cell>
          <cell r="I168">
            <v>69315.3</v>
          </cell>
        </row>
        <row r="169">
          <cell r="A169">
            <v>155</v>
          </cell>
          <cell r="B169" t="str">
            <v>DOPI-136</v>
          </cell>
          <cell r="C169" t="str">
            <v>SUMINISTRO Y COLOCACIÓN DE BOTE TIPO CHALUPA DE PLÁSTICO, MODELO: HOUSING H035 O SIMILAR CON UN DIÁMETRO DE 35.7 MM X 56.2 MM DE PROFUNDIDAD, PARA EMPOTRAR LUMINARIA, AHOGADO EN MURO O LOSA, INCLUYE: HERRAMIENTA, ACARREOS, FIJACIÓN, MATERIALES, EQUIPO Y MANO DE OBRA.</v>
          </cell>
          <cell r="D169" t="str">
            <v>PZA</v>
          </cell>
          <cell r="E169">
            <v>18</v>
          </cell>
          <cell r="F169">
            <v>2041.03</v>
          </cell>
          <cell r="G169">
            <v>85.32</v>
          </cell>
          <cell r="H169" t="str">
            <v>OCHENTA Y CINCO PESOS 32/100 M.N.</v>
          </cell>
          <cell r="I169">
            <v>1535.76</v>
          </cell>
        </row>
        <row r="170">
          <cell r="A170">
            <v>156</v>
          </cell>
          <cell r="B170" t="str">
            <v>DOPI-137</v>
          </cell>
          <cell r="C170" t="str">
            <v>SUMINISTRO Y COLOCACIÓN DE LUMINARIA PUNTA DE POSTE LED DE 50W, MODELO: BARCELONA O SIMILAR, DISTRIBUCIÓN FOTOMÉTRICA CON ÓPTICA SIMÉTRICA, CON UNA TEMPERATURA DE COLOR DE 4000 K (LUZ NEUTRA) Y UN ÍNDICE DE REPRODUCCIÓN CROMÁTICA (CRI) MÍNIMO DE 70, EL LUMINARIO DEBERÁ OPERAR A UN RANGO DE VOLTAJE DE 110/277 VOLTS, INCLUYE: HERRAMIENTA, FLETES, ACARREOS, ELEVACIÓN, CONEXIONES, PRUEBAS, MATERIALES, EQUIPO Y MANO DE OBRA.</v>
          </cell>
          <cell r="D170" t="str">
            <v>PZA</v>
          </cell>
          <cell r="E170">
            <v>9</v>
          </cell>
          <cell r="F170">
            <v>411.18</v>
          </cell>
          <cell r="G170">
            <v>5983.18</v>
          </cell>
          <cell r="H170" t="str">
            <v>CINCO MIL NOVECIENTOS OCHENTA Y TRES PESOS 18/100 M.N.</v>
          </cell>
          <cell r="I170">
            <v>53848.62</v>
          </cell>
        </row>
        <row r="171">
          <cell r="A171">
            <v>157</v>
          </cell>
          <cell r="B171" t="str">
            <v>DOPI-138</v>
          </cell>
          <cell r="C171" t="str">
            <v>SUMINISTRO Y COLOCACIÓN DE LUMINARIA PARA EXTERIOR CON TECNOLOGÍA LED 1.25 W, MODELO: IL8503-L-001-8-N-C-S O SIMILAR, FLUJO LUMINOSO MÍNIMO DE 132 LM, CON UNA TEMPERATURA DE 3000 K, COLOR BLANCO CÁLIDO, ÍNDICE DE REPRODUCCIÓN CROMÁTICA (CRI) MÍNIMO DE 70, EL GRADO DE HERMETICIDAD REQUERIDO ES IP67 PARA CADA UNO DE LOS MÓDULOS, EL LUMINARIO DEBERÁ OPERAR A UN RANGO DE VOLTAJE DE 110-220 VCA, INCLUYE: HERRAMIENTA, FLETES, ACARREOS, ELEVACIÓN, CONEXIONES, PRUEBAS, MATERIALES, EQUIPO Y MANO DE OBRA.</v>
          </cell>
          <cell r="D171" t="str">
            <v>PZA</v>
          </cell>
          <cell r="E171">
            <v>9</v>
          </cell>
          <cell r="F171">
            <v>163.72999999999999</v>
          </cell>
          <cell r="G171">
            <v>1001.21</v>
          </cell>
          <cell r="H171" t="str">
            <v>UN MIL UN PESOS 21/100 M.N.</v>
          </cell>
          <cell r="I171">
            <v>9010.89</v>
          </cell>
        </row>
        <row r="172">
          <cell r="A172">
            <v>158</v>
          </cell>
          <cell r="B172" t="str">
            <v>DOPI-139</v>
          </cell>
          <cell r="C172" t="str">
            <v>SUMINISTRO E INSTALACIÓN DE CABLE DE ALUMINIO XLP, 600 V, CONFIGURACIÓN TRIPLEX  2+1, 2 CAL. 4 AWG  (F)  +  1 CAL. 6 AWG (T)  MARCA CONDUMEX O SIMILAR, INCLUYE: HERRAMIENTA, MATERIALES, CONEXIÓN,  PRUEBAS, EQUIPO Y MANO DE OBRA.</v>
          </cell>
          <cell r="D172" t="str">
            <v>M</v>
          </cell>
          <cell r="E172">
            <v>27.5</v>
          </cell>
          <cell r="F172">
            <v>2041.03</v>
          </cell>
          <cell r="G172">
            <v>116.68</v>
          </cell>
          <cell r="H172" t="str">
            <v>CIENTO DIECISEIS PESOS 68/100 M.N.</v>
          </cell>
          <cell r="I172">
            <v>3208.7</v>
          </cell>
        </row>
        <row r="173">
          <cell r="A173">
            <v>159</v>
          </cell>
          <cell r="B173" t="str">
            <v>DOPI-140</v>
          </cell>
          <cell r="C173" t="str">
            <v xml:space="preserve">SUMINISTRO E INSTALACIÓN DE CABLE DE COBRE THW/LS/75°, 600 V, CAL. 6 AWG, MARCA CONDUMEX O SIMILAR, INCLUYE: HERRAMIENTA, ACARREOS, CORTES, DESPERDICIOS, CONEXIÓN, PRUEBAS, MATERIALES, EQUIPO Y MANO DE OBRA.
</v>
          </cell>
          <cell r="D173" t="str">
            <v>M</v>
          </cell>
          <cell r="E173">
            <v>251.22</v>
          </cell>
          <cell r="F173">
            <v>411.18</v>
          </cell>
          <cell r="G173">
            <v>68.069999999999993</v>
          </cell>
          <cell r="H173" t="str">
            <v>SESENTA Y OCHO PESOS 07/100 M.N.</v>
          </cell>
          <cell r="I173">
            <v>17100.55</v>
          </cell>
        </row>
        <row r="174">
          <cell r="A174">
            <v>160</v>
          </cell>
          <cell r="B174" t="str">
            <v>DOPI-141</v>
          </cell>
          <cell r="C174" t="str">
            <v>SUMINISTRO E INSTALACIÓN DE CABLE DE ALUMINIO XHHW-2, 600 V, CAL. 6 MONOPOLAR, MARCA CONDUMEX O SIMILAR, CABLEADO DE REGISTRO A LUMINARIA POR EL INTERIOR DEL POSTE, INCLUYE: HERRAMIENTA, MATERIALES, CONEXIÓN, PRUEBAS, EQUIPO Y MANO DE OBRA.</v>
          </cell>
          <cell r="D174" t="str">
            <v>M</v>
          </cell>
          <cell r="E174">
            <v>58.5</v>
          </cell>
          <cell r="F174">
            <v>826.02</v>
          </cell>
          <cell r="G174">
            <v>28.4</v>
          </cell>
          <cell r="H174" t="str">
            <v>VEINTIOCHO PESOS 40/100 M.N.</v>
          </cell>
          <cell r="I174">
            <v>1661.4</v>
          </cell>
        </row>
        <row r="175">
          <cell r="A175">
            <v>161</v>
          </cell>
          <cell r="B175" t="str">
            <v>DOPI-142</v>
          </cell>
          <cell r="C175" t="str">
            <v xml:space="preserve">SUMINISTRO Y COLOCACIÓN DE CABLE ALUMINIO XLP-DRS-600V CALIBRE 4 AWG 90º 600V MONOPOLAR, INCLUYE: HERRAMIENTA, ACARREOS, CORTES, DESPERDICIOS, AJUSTES, CONEXIÓN, PRUEBAS, MATERIALES, EQUIPO Y MANO DE OBRA. </v>
          </cell>
          <cell r="D175" t="str">
            <v>M</v>
          </cell>
          <cell r="E175">
            <v>78.45</v>
          </cell>
          <cell r="F175">
            <v>56.88</v>
          </cell>
          <cell r="G175">
            <v>52.65</v>
          </cell>
          <cell r="H175" t="str">
            <v>CINCUENTA Y DOS PESOS 65/100 M.N.</v>
          </cell>
          <cell r="I175">
            <v>4130.3900000000003</v>
          </cell>
        </row>
        <row r="176">
          <cell r="A176">
            <v>162</v>
          </cell>
          <cell r="B176" t="str">
            <v>DOPI-143</v>
          </cell>
          <cell r="C176" t="str">
            <v>SUMINISTRO Y COLOCACIÓN DE CABLE ALUMINIO XLP-DRS-600VCALIBRE 6 AWG 90º 600V MONOPOLAR, INCLUYE: HERRAMIENTA, ACARREOS, CORTES, DESPERDICIOS, AJUSTES, CONEXIÓN, PRUEBAS, MATERIALES, EQUIPO Y MANO DE OBRA.</v>
          </cell>
          <cell r="D176" t="str">
            <v>M</v>
          </cell>
          <cell r="E176">
            <v>27.9</v>
          </cell>
          <cell r="F176">
            <v>299.41000000000003</v>
          </cell>
          <cell r="G176">
            <v>90.6</v>
          </cell>
          <cell r="H176" t="str">
            <v>NOVENTA PESOS 60/100 M.N.</v>
          </cell>
          <cell r="I176">
            <v>181.2</v>
          </cell>
        </row>
        <row r="177">
          <cell r="A177">
            <v>163</v>
          </cell>
          <cell r="B177" t="str">
            <v>DOPI-144</v>
          </cell>
          <cell r="C177" t="str">
            <v>SUMINISTRO Y COLOCACIÓN DE CONECTOR  A  COMPRESIÓN  CAT. YPC2A8U CAL. 4-12, INCLUYE: HERRAMIENTA, CINTA VULCANIZABLE,  MATERIAL, EQUIPO Y MANO  DE  OBRA.</v>
          </cell>
          <cell r="D177" t="str">
            <v>PZA</v>
          </cell>
          <cell r="E177">
            <v>12</v>
          </cell>
          <cell r="F177">
            <v>66.040000000000006</v>
          </cell>
          <cell r="G177">
            <v>116.51</v>
          </cell>
          <cell r="H177" t="str">
            <v>CIENTO DIECISEIS PESOS 51/100 M.N.</v>
          </cell>
          <cell r="I177">
            <v>1398.12</v>
          </cell>
        </row>
        <row r="178">
          <cell r="A178">
            <v>164</v>
          </cell>
          <cell r="B178" t="str">
            <v>DOPI-145</v>
          </cell>
          <cell r="C178" t="str">
            <v>SUMINISTRO Y COLOCACIÓN DE CONECTOR MÚLTIPLE EN BAJA TENSIÓN 600 (4V), INCLUYE: HERRAMIENTA, MATERIAL, EQUIPO Y MANO DE OBRA.</v>
          </cell>
          <cell r="D178" t="str">
            <v>PZA</v>
          </cell>
          <cell r="E178">
            <v>14</v>
          </cell>
          <cell r="F178">
            <v>851.67</v>
          </cell>
          <cell r="G178">
            <v>378.05</v>
          </cell>
          <cell r="H178" t="str">
            <v>TRESCIENTOS SETENTA Y OCHO PESOS 05/100 M.N.</v>
          </cell>
          <cell r="I178">
            <v>5292.7</v>
          </cell>
        </row>
        <row r="179">
          <cell r="A179">
            <v>165</v>
          </cell>
          <cell r="B179" t="str">
            <v>DOPI-146</v>
          </cell>
          <cell r="C179" t="str">
            <v>SUMINISTRO Y COLOCACIÓN DE CONECTOR DE ALUMINIO EN "T" DE 3 DERIVACIONES Y MANGAS REMOVIBLES ACEPTA CAL. 2 Y 4 AWG EN EL PRINCIPAL Y DERIVACIÓN A LUMINARIA EN CAL. 6 Y 8 AWG QUE CUMPLA CON ESPECIFICACIÓN NMX-J-519, INCLUYE: HERRAMIENTA,  MATERIAL, EQUIPO Y MANO  DE  OBRA.</v>
          </cell>
          <cell r="D179" t="str">
            <v>PZA</v>
          </cell>
          <cell r="E179">
            <v>2</v>
          </cell>
          <cell r="F179">
            <v>411.98</v>
          </cell>
          <cell r="G179">
            <v>90.6</v>
          </cell>
          <cell r="H179" t="str">
            <v>NOVENTA PESOS 60/100 M.N.</v>
          </cell>
          <cell r="I179">
            <v>181.2</v>
          </cell>
        </row>
        <row r="180">
          <cell r="A180">
            <v>166</v>
          </cell>
          <cell r="B180" t="str">
            <v>DOPI-147</v>
          </cell>
          <cell r="C180" t="str">
            <v>SUMINISTRO Y COLOCACIÓN DE CONECTOR  TIPO  ZAPATA  DE  ALUMINIO  CAL. 4 AWG, 1 BARRENO, CON TORNILLO   Y   MANGA   TERMO CONTRÁCTIL  PARA  CONECTOR  MÚLTIPLE BAJA  TENSIÓN,  INCLUYE: HERRAMIENTA,  MATERIAL, EQUIPO Y MANO  DE  OBRA.</v>
          </cell>
          <cell r="D180" t="str">
            <v>JGO</v>
          </cell>
          <cell r="E180">
            <v>14</v>
          </cell>
          <cell r="F180">
            <v>142.44</v>
          </cell>
          <cell r="G180">
            <v>151.22</v>
          </cell>
          <cell r="H180" t="str">
            <v>CIENTO CINCUENTA Y UN PESOS 22/100 M.N.</v>
          </cell>
          <cell r="I180">
            <v>2117.08</v>
          </cell>
        </row>
        <row r="181">
          <cell r="A181">
            <v>167</v>
          </cell>
          <cell r="B181" t="str">
            <v>DOPI-148</v>
          </cell>
          <cell r="C181" t="str">
            <v>SUMINISTRO Y COLOCACIÓN DE CONECTOR  TIPO  ZAPATA  DE  ALUMINIO  CAL. 6 AWG, 1 BARRENO, CON TORNILLO   Y   MANGA   TERMO CONTRÁCTIL  PARA  CONECTOR  MÚLTIPLE BAJA  TENSIÓN,  INCLUYE: HERRAMIENTA,  MATERIAL, EQUIPO Y MANO  DE  OBRA.</v>
          </cell>
          <cell r="D181" t="str">
            <v>JGO</v>
          </cell>
          <cell r="E181">
            <v>2</v>
          </cell>
          <cell r="F181">
            <v>365.6</v>
          </cell>
          <cell r="G181">
            <v>84.49</v>
          </cell>
          <cell r="H181" t="str">
            <v>OCHENTA Y CUATRO PESOS 49/100 M.N.</v>
          </cell>
          <cell r="I181">
            <v>168.98</v>
          </cell>
        </row>
        <row r="182">
          <cell r="A182">
            <v>168</v>
          </cell>
          <cell r="B182" t="str">
            <v>DOPI-149</v>
          </cell>
          <cell r="C182" t="str">
            <v>SUMINISTRO E INSTALACIÓN DE SISTEMA DE TIERRA, INCLUYE: 1 VARILLA COOPER WELD 5/8 X 3.00 M, CARGA CADWELD NO 90, 4.00 M DE CABLE DE COBRE DESNUDO CAL 2, CONECTOR DE VARILLA DE 5/8", INCLUYE: MANO DE OBRA, EQUIPO Y HERRAMIENTA.</v>
          </cell>
          <cell r="D182" t="str">
            <v>PZA</v>
          </cell>
          <cell r="E182">
            <v>2</v>
          </cell>
          <cell r="F182">
            <v>411.98</v>
          </cell>
          <cell r="G182">
            <v>3501.44</v>
          </cell>
          <cell r="H182" t="str">
            <v>TRES MIL QUINIENTOS UN PESOS 44/100 M.N.</v>
          </cell>
          <cell r="I182">
            <v>7002.88</v>
          </cell>
        </row>
        <row r="183">
          <cell r="A183">
            <v>169</v>
          </cell>
          <cell r="B183" t="str">
            <v>DOPI-150</v>
          </cell>
          <cell r="C183" t="str">
            <v>SUMINISTRO E INSTALACIÓN DE CABLE DE ACERO CON RECUBRIMIENTO DE COBRE TIPO CONDUCLAD ACS7 NO. 9 (46.44 MM2) MCA. CONDUMEX O SIMILAR, INCLUYE: HERRAMIENTA, MATERIALES,  DESPERDICIOS, EQUIPO Y MANO DE OBRA.</v>
          </cell>
          <cell r="D183" t="str">
            <v>M</v>
          </cell>
          <cell r="E183">
            <v>12.4</v>
          </cell>
          <cell r="F183">
            <v>57.95</v>
          </cell>
          <cell r="G183">
            <v>39.909999999999997</v>
          </cell>
          <cell r="H183" t="str">
            <v>TREINTA Y NUEVE PESOS 91/100 M.N.</v>
          </cell>
          <cell r="I183">
            <v>494.88</v>
          </cell>
        </row>
        <row r="184">
          <cell r="A184">
            <v>170</v>
          </cell>
          <cell r="B184" t="str">
            <v>DOPI-151</v>
          </cell>
          <cell r="C184" t="str">
            <v>TRANSICIÓN AÉREO - SUBTERRÁNEA EN BAJA TENSIÓN NORMA ALUMBRADO PÚBLICO, INCLUYE: HERRAMIENTA, (2) TRAMOS TUBO CONDUIT GALV. ROSCADO DE 41 MM Ø, (1) MUFA SECA DE ALUMINIO DE 41 MM Ø, (3) CONECTOR DERIVADOR DE ALUMINIO A COMPRESIÓN TIPO "H" CAL. 6- 2 AWG BIMETÁLICO CAT. YHO100 BURNDY, (4M) FLEJE DE ACERO INOX. DE 3/4", (4) HEBILLA PARA FLEJE DE 3/4", ACARREOS, EQUIPO Y MANO DE OBRA.</v>
          </cell>
          <cell r="D184" t="str">
            <v>PZA</v>
          </cell>
          <cell r="E184">
            <v>1</v>
          </cell>
          <cell r="F184">
            <v>2377.9499999999998</v>
          </cell>
          <cell r="G184">
            <v>2345.9299999999998</v>
          </cell>
          <cell r="H184" t="str">
            <v>DOS MIL TRESCIENTOS CUARENTA Y CINCO PESOS 93/100 M.N.</v>
          </cell>
          <cell r="I184">
            <v>2345.9299999999998</v>
          </cell>
        </row>
        <row r="185">
          <cell r="A185">
            <v>171</v>
          </cell>
          <cell r="B185" t="str">
            <v>DOPI-152</v>
          </cell>
          <cell r="C185" t="str">
            <v>BASE PARA MEDIDOR TRIFÁSICO, PARA USO EXTERIOR NEMA 3R, 7 TERMINALES CON CAPACIDAD DE 200 AMPERES, TENSIÓN MÁXIMA 600 VOLTS, INCLUYE: RECEPTÁCULO PARA TUBERÍA CONDUIT DE 2" (ADAPTADOR ROSCADO TIPO HUB), REDUCCIÓN BUSHING 2" A 1-1/4", TUBO CONDUIT PARED GRUESA ROSCADO DE 1-1/4", MUFA ROSCADA DE 1-1/4", TUBO DE AJUSTE 1/2" VARILLA DE TIERRA PROTOCOLIZADA Y CONECTOR REFORZADO PARA VARILLA DE TIERRA, FLEJE DE ACERO INOXIDABLE 3/4" Y HEBILLAS, ACARREOS, ELEMENTOS DE FIJACIÓN, CONEXIONES, PRUEBAS, AJUSTES, MATERIALES, EQUIPO Y MANO DE OBRA.</v>
          </cell>
          <cell r="D185" t="str">
            <v>PZA</v>
          </cell>
          <cell r="E185">
            <v>2</v>
          </cell>
          <cell r="F185">
            <v>233.7</v>
          </cell>
          <cell r="G185">
            <v>3501.44</v>
          </cell>
          <cell r="H185" t="str">
            <v>TRES MIL QUINIENTOS UN PESOS 44/100 M.N.</v>
          </cell>
          <cell r="I185">
            <v>7002.88</v>
          </cell>
        </row>
        <row r="186">
          <cell r="A186">
            <v>172</v>
          </cell>
          <cell r="B186" t="str">
            <v>DOPI-153</v>
          </cell>
          <cell r="C186" t="str">
            <v>SUMINISTRO E INSTALACIÓN DE CONTROL PARA ALUMBRADO INTEGRADO POR: (1) GABINETE CLASIFICACIÓN NEMA 4X (IP66), DE DIMENSIONES MÍNIMAS 40 X 30 X 20 CM, CON RECUBRIMIENTO DE PINTURA EN POLIÉSTER TEXTURIZADO COLOR RAL7035, CON CHAPA MARCA SOUTHCO MODELO E3-110-25, (1) INTERRUPTOR TERMO MAGNÉTICO EN CAJA MOLDEADA DE 3 X 30 AMP, SIN GABINETE, TIPO FAL, ALTA CAPACIDAD INTERRUPTIVA, 25 KA @ 240 VCA, 600 VCA, 60 HZ, CON TERMINALES PARA CONECTAR CON CONDUCTORES DE CU O AL, DE LÍNEA Y CARGA, CALIBRE MÍNIMO 14 AWG, CALIBRE MÁXIMO 3/0 AWG. TEMPERATURA AMBIENTE DE FUNCIONAMIENTO 40°C. QUE CUMPLA CON LA NORMA NMX-J-266-ANCE-2014, (1) CONTACTOR ELECTROMAGNÉTICO 3 POLOS, SIN GABINETE, TAMAÑO NEMA 1 PARA 30 AMP, CLASE 8502 TIPO SA, PARA UNA TENSIÓN MÁXIMA DE 600 VCA. LA BOBINA DEBE OPERAR A 220 VCA, 60 HERTZ. CONTAR CON CERTIFICADOS QUE ACREDITEN EL CUMPLIMIENTO DE LAS NORMAS: NMX-J-290-ANCE-1999, NMX-J-118/1-ANCE-2000, O EN SU DEFECTO IEC 947-4-1 O 60947-4-1, (1) BASE SOQUET PARA FOTOCELDA, CON FOTOCELDA / FOTOCONTROL, MONTAJE DE MEDIA VUELTA, RANGO DE ENCENDIDO DE 10-30 LUXES, APAGADO 5 VECES EL NIVEL DE ENCENDIDO, CON DISEÑO DE EXPULSIÓN TIPO ABIERTO. EL MARGEN DE PROTECCIÓN ES DE 2,5 KV EN EL DISPARO Y 5000 A DE CAPACIDAD DE CONDUCCIÓN, FOTOCELDA DE SULFURO DE CADMIO, 1/2 PULGADA DE DIÁMETRO. SELLADA EPOXICAMENTE PARA PROTECCIÓN CONTRA CONTAMINANTES, HUMEDAD Y MÁXIMA ESTABILIDAD. ORIENTACIÓN DE LA INSTALACIÓN UNIDIRECCIONAL, VIDA ÚTIL 5,000 OPERACIONES, TERMINALES DE LATÓN SÓLIDO PARA MÁXIMA RESISTENCIA A LA CORROSIÓN Y BUENA CONDUCCIÓN ELÉCTRICA, CONTACTOS NORMALMENTE CERRADOS, INCLUYE: HERRAMIENTA, CABLEADO INTERNO, SUMINISTRO DE MATERIALES, ACARREOS, ELEVACIÓN, MATERIALES PARA SUJECIÓN, MANO DE OBRA, CONEXIÓN Y PRUEBAS.</v>
          </cell>
          <cell r="D186" t="str">
            <v>PZA</v>
          </cell>
          <cell r="E186">
            <v>1</v>
          </cell>
          <cell r="F186">
            <v>42.63</v>
          </cell>
          <cell r="G186">
            <v>23282.799999999999</v>
          </cell>
          <cell r="H186" t="str">
            <v>VEINTITRES MIL DOSCIENTOS OCHENTA Y DOS PESOS 80/100 M.N.</v>
          </cell>
          <cell r="I186">
            <v>23282.799999999999</v>
          </cell>
        </row>
        <row r="187">
          <cell r="A187">
            <v>173</v>
          </cell>
          <cell r="B187" t="str">
            <v>DOPI-154</v>
          </cell>
          <cell r="C187" t="str">
            <v>TAPONADO DE DUCTOS EN EL REGISTRO DE ALUMBRADO DE 53 MM DE Ø, POSTERIOR A LA INSTALACIÓN DEL CABLEADO CON ESPUMA DE POLIURETANO (SELLO DUCTO) O SIMILAR, INCLUYE: HERRAMIENTA, MATERIALES, ACARREOS Y MANO DE OBRA.</v>
          </cell>
          <cell r="D187" t="str">
            <v>PZA</v>
          </cell>
          <cell r="E187">
            <v>8</v>
          </cell>
          <cell r="F187">
            <v>98.29</v>
          </cell>
          <cell r="G187">
            <v>36.200000000000003</v>
          </cell>
          <cell r="H187" t="str">
            <v>TREINTA Y SEIS PESOS 20/100 M.N.</v>
          </cell>
          <cell r="I187">
            <v>180316.72</v>
          </cell>
        </row>
        <row r="188">
          <cell r="A188">
            <v>174</v>
          </cell>
          <cell r="B188" t="str">
            <v>DOPI-155</v>
          </cell>
          <cell r="C188" t="str">
            <v>TAPONADO DE DUCTOS EN EL REGISTRO DE ALUMBRADO DE 35 MM DE Ø, POSTERIOR A LA INSTALACIÓN DEL CABLEADO CON ESPUMA DE POLIURETANO (SELLO DUCTO) O SIMILAR, INCLUYE: HERRAMIENTA, MATERIALES, ACARREOS Y MANO DE OBRA.</v>
          </cell>
          <cell r="D188" t="str">
            <v>PZA</v>
          </cell>
          <cell r="E188">
            <v>14</v>
          </cell>
          <cell r="F188">
            <v>233.7</v>
          </cell>
          <cell r="G188">
            <v>81.09</v>
          </cell>
          <cell r="H188" t="str">
            <v>OCHENTA Y UN PESOS 09/100 M.N.</v>
          </cell>
          <cell r="I188">
            <v>1897.51</v>
          </cell>
        </row>
        <row r="189">
          <cell r="A189">
            <v>175</v>
          </cell>
          <cell r="B189" t="str">
            <v>DOPI-156</v>
          </cell>
          <cell r="C189" t="str">
            <v>TAPONADO DE DUCTOS EN EL REGISTRO DE ALUMBRADO DE 27 MM DE Ø, POSTERIOR A LA INSTALACIÓN DEL CABLEADO CON ESPUMA DE POLIURETANO (SELLO DUCTO) O SIMILAR, INCLUYE: HERRAMIENTA, MATERIALES, ACARREOS Y MANO DE OBRA.</v>
          </cell>
          <cell r="D189" t="str">
            <v>PZA</v>
          </cell>
          <cell r="E189">
            <v>18</v>
          </cell>
          <cell r="F189">
            <v>89.34</v>
          </cell>
          <cell r="G189">
            <v>26.71</v>
          </cell>
          <cell r="H189" t="str">
            <v>VEINTISEIS PESOS 71/100 M.N.</v>
          </cell>
          <cell r="I189">
            <v>480.78</v>
          </cell>
        </row>
        <row r="190">
          <cell r="A190">
            <v>176</v>
          </cell>
          <cell r="B190" t="str">
            <v>DOPI-157</v>
          </cell>
          <cell r="C190" t="str">
            <v>ASTA BANDERA</v>
          </cell>
          <cell r="D190" t="str">
            <v>M3</v>
          </cell>
          <cell r="E190">
            <v>21.93</v>
          </cell>
          <cell r="F190">
            <v>98.29</v>
          </cell>
          <cell r="G190">
            <v>423.6</v>
          </cell>
          <cell r="H190" t="str">
            <v>CUATROCIENTOS VEINTITRES PESOS 60/100 M.N.</v>
          </cell>
          <cell r="I190">
            <v>180316.72</v>
          </cell>
        </row>
        <row r="191">
          <cell r="A191">
            <v>177</v>
          </cell>
          <cell r="B191" t="str">
            <v>DOPI-158</v>
          </cell>
          <cell r="C191" t="str">
            <v>EXCAVACIÓN POR MEDIOS MECÁNICOS EN MATERIAL TIPO II, DE 0.00 A -2.00 M DE PROFUNDIDAD, INCLUYE: ACARREO DEL MATERIAL A BANCO DE OBRA PARA SU POSTERIOR RETIRO, MANO DE OBRA, EQUIPO Y HERRAMIENTA. (MEDIDO EN TERRENO NATURAL POR SECCIÓN).</v>
          </cell>
          <cell r="D191" t="str">
            <v>M3</v>
          </cell>
          <cell r="E191">
            <v>23.400000000000002</v>
          </cell>
          <cell r="F191">
            <v>74.03</v>
          </cell>
          <cell r="G191">
            <v>81.09</v>
          </cell>
          <cell r="H191" t="str">
            <v>OCHENTA Y UN PESOS 09/100 M.N.</v>
          </cell>
          <cell r="I191">
            <v>1897.51</v>
          </cell>
        </row>
        <row r="192">
          <cell r="A192">
            <v>178</v>
          </cell>
          <cell r="B192" t="str">
            <v>I</v>
          </cell>
          <cell r="C192" t="str">
            <v>AFINE Y CONFORMACIÓN DE TERRENO NATURAL COMPACTADO EN CAPAS NO MAYORES DE 20 CM DE ESPESOR CON EQUIPO DE IMPACTO, COMPACTADO AL 90% ± 2 DE SU P.V.S.M., PRUEBA AASHTO ESTANDAR, CBR DEL 5% MÍNIMO, INCLUYE: CONFORMACIÓN, MANO DE OBRA, EQUIPO Y HERRAMIENTA.</v>
          </cell>
          <cell r="D192" t="str">
            <v>M2</v>
          </cell>
          <cell r="E192">
            <v>9</v>
          </cell>
          <cell r="F192">
            <v>13.49</v>
          </cell>
          <cell r="G192">
            <v>37.200000000000003</v>
          </cell>
          <cell r="H192" t="str">
            <v>TREINTA Y SIETE PESOS 20/100 M.N.</v>
          </cell>
          <cell r="I192">
            <v>334.8</v>
          </cell>
        </row>
        <row r="193">
          <cell r="A193">
            <v>179</v>
          </cell>
          <cell r="B193" t="str">
            <v>DOPI-159</v>
          </cell>
          <cell r="C193" t="str">
            <v>RELLENO EN CEPAS O MESETAS CON MATERIAL DE BANCO, COMPACTADO CON EQUIPO DE IMPACTO AL 90% ± 2 DE SU P.V.S.M., PRUEBA AASHTO ESTANDAR, CBR DEL 5% MÍNIMO, EN CAPAS NO MAYORES DE 20 CM, INCLUYE: INCORPORACIÓN DE AGUA NECESARIA, MANO DE OBRA, EQUIPO Y HERRAMIENTA, MEDIDO EN TERRENO NATURAL POR SECCIÓN SEGÚN PROYECTOS.</v>
          </cell>
          <cell r="D193" t="str">
            <v>M3</v>
          </cell>
          <cell r="E193">
            <v>21.93</v>
          </cell>
          <cell r="F193">
            <v>142.44</v>
          </cell>
          <cell r="G193">
            <v>423.6</v>
          </cell>
          <cell r="H193" t="str">
            <v>CUATROCIENTOS VEINTITRES PESOS 60/100 M.N.</v>
          </cell>
          <cell r="I193">
            <v>9289.5499999999993</v>
          </cell>
        </row>
        <row r="194">
          <cell r="A194">
            <v>180</v>
          </cell>
          <cell r="B194" t="str">
            <v>DOPI-160</v>
          </cell>
          <cell r="C194" t="str">
            <v>PLANTILLA DE 5 CM DE ESPESOR DE CONCRETO HECHO EN OBRA DE F´C=100 KG/CM2, INCLUYE: PREPARACIÓN DE LA SUPERFICIE, NIVELACIÓN, MAESTREADO, COLADO, MANO DE OBRA, EQUIPO, HERRAMIENTA Y LIMPIEZA DE LA SUPERFICIE DE TRABAJOS.</v>
          </cell>
          <cell r="D194" t="str">
            <v>M3</v>
          </cell>
          <cell r="E194">
            <v>0.45</v>
          </cell>
          <cell r="F194">
            <v>74.03</v>
          </cell>
          <cell r="G194">
            <v>142.88999999999999</v>
          </cell>
          <cell r="H194" t="str">
            <v>CIENTO CUARENTA Y DOS PESOS 89/100 M.N.</v>
          </cell>
          <cell r="I194">
            <v>64.3</v>
          </cell>
        </row>
        <row r="195">
          <cell r="A195">
            <v>181</v>
          </cell>
          <cell r="B195" t="str">
            <v>DOPI-161</v>
          </cell>
          <cell r="C195" t="str">
            <v>SUMINISTRO, HABILITADO Y COLOCACIÓN DE ACERO DE REFUERZO DE FY= 4200 KG/CM2, INCLUYE: MATERIALES, TRASLAPES, SILLETAS, HABILITADO, AMARRES, MANO DE OBRA, EQUIPO Y HERRAMIENTA.</v>
          </cell>
          <cell r="D195" t="str">
            <v>KG</v>
          </cell>
          <cell r="E195">
            <v>157.62</v>
          </cell>
          <cell r="F195">
            <v>29.22</v>
          </cell>
          <cell r="G195">
            <v>38.26</v>
          </cell>
          <cell r="H195" t="str">
            <v>TREINTA Y OCHO PESOS 26/100 M.N.</v>
          </cell>
          <cell r="I195">
            <v>6030.54</v>
          </cell>
        </row>
        <row r="196">
          <cell r="A196">
            <v>182</v>
          </cell>
          <cell r="B196" t="str">
            <v>DOPI-162</v>
          </cell>
          <cell r="C196" t="str">
            <v>CIMBRA EN ZAPATAS Y DADOS DE CIMENTACIÓN, ACABADO COMÚN, INCLUYE: SUMINISTRO DE MATERIALES, ACARREOS, CORTES, HABILITADO, CIMBRADO, DESCIMBRADO, MANO DE OBRA, LIMPIEZA, EQUIPO Y HERRAMIENTA.</v>
          </cell>
          <cell r="D196" t="str">
            <v>M2</v>
          </cell>
          <cell r="E196">
            <v>5.32</v>
          </cell>
          <cell r="F196">
            <v>337.42</v>
          </cell>
          <cell r="G196">
            <v>304.18</v>
          </cell>
          <cell r="H196" t="str">
            <v>TRESCIENTOS CUATRO PESOS 18/100 M.N.</v>
          </cell>
          <cell r="I196">
            <v>1618.24</v>
          </cell>
        </row>
        <row r="197">
          <cell r="A197">
            <v>183</v>
          </cell>
          <cell r="B197" t="str">
            <v>DOPI-163</v>
          </cell>
          <cell r="C197" t="str">
            <v>SUMINISTRO, HABILITADO Y MONTAJE DE ANCLA DE ACERO A-36  A BASE DE REDONDO LISO DE 1" DE DIÁMETRO CON UN DESARROLLO DE 1.20 M CON ROSCA EN LA PARTE SUPERIOR DE 15 CM Y ESCUADRA EN LA PARTE INFERIOR DE 15 CM, INCLUYE: HERRAMIENTA, ACARREOS, TUERCAS HEXAGONALES DE 1" ESTRUCTURALES PESADA GRADO 5 CON RONDANA PLANA, CORTES, NIVELADO, MATERIALES, EQUIPO Y MANO DE OBRA.</v>
          </cell>
          <cell r="D197" t="str">
            <v>PZA</v>
          </cell>
          <cell r="E197">
            <v>1</v>
          </cell>
          <cell r="F197">
            <v>425.62</v>
          </cell>
          <cell r="G197">
            <v>1206.58</v>
          </cell>
          <cell r="H197" t="str">
            <v>UN MIL DOSCIENTOS SEIS PESOS 58/100 M.N.</v>
          </cell>
          <cell r="I197">
            <v>1206.58</v>
          </cell>
        </row>
        <row r="198">
          <cell r="A198">
            <v>184</v>
          </cell>
          <cell r="B198" t="str">
            <v>DOPI-164</v>
          </cell>
          <cell r="C198" t="str">
            <v>SUMINISTRO, HABILITADO Y MONTAJE DE PLACA DE ACERO A-36 DE 65 X 65 CM Y 1 1/4" (251.92 KG/M2), INCLUYE: HERRAMIENTA,  12 PERFORACIONES PARA COLOCAR ANCLAS DE 1", TRAZO, CORTES, DESPERDICIOS, SOLDADURA, FIJACIÓN, NIVELADO, MATERIALES, EQUIPO Y MANO DE OBRA.</v>
          </cell>
          <cell r="D198" t="str">
            <v>PZA</v>
          </cell>
          <cell r="E198">
            <v>1</v>
          </cell>
          <cell r="F198">
            <v>441.69</v>
          </cell>
          <cell r="G198">
            <v>372.93</v>
          </cell>
          <cell r="H198" t="str">
            <v>TRESCIENTOS SETENTA Y DOS PESOS 93/100 M.N.</v>
          </cell>
          <cell r="I198">
            <v>372.93</v>
          </cell>
        </row>
        <row r="199">
          <cell r="A199">
            <v>185</v>
          </cell>
          <cell r="B199" t="str">
            <v>DOPI-165</v>
          </cell>
          <cell r="C199" t="str">
            <v>SUMINISTRO Y COLOCACIÓN DE CONCRETO PREMEZCLADO F´C= 250 KG/CM2 REV. 14 CM T.M.A. 19 MM R.N., EN CIMENTACIÓN, INCLUYE: MATERIALES, COLADO, VIBRADO, DESCIMBRA, CURADO,  MANO DE OBRA, EQUIPO Y HERRAMIENTA.</v>
          </cell>
          <cell r="D199" t="str">
            <v>M3</v>
          </cell>
          <cell r="E199">
            <v>0.95</v>
          </cell>
          <cell r="F199">
            <v>2483.85</v>
          </cell>
          <cell r="G199">
            <v>2954.71</v>
          </cell>
          <cell r="H199" t="str">
            <v>DOS MIL NOVECIENTOS CINCUENTA Y CUATRO PESOS 71/100 M.N.</v>
          </cell>
          <cell r="I199">
            <v>2806.97</v>
          </cell>
        </row>
        <row r="200">
          <cell r="A200">
            <v>186</v>
          </cell>
          <cell r="B200" t="str">
            <v>DOPI-166</v>
          </cell>
          <cell r="C200" t="str">
            <v>ASENTAMIENTO DE PLACAS METÁLICAS DE ESTRUCTURA A BASE DE GROUT NO METÁLICO, INCLUYE: MATERIALES, MANO DE OBRA, EQUIPO Y HERRAMIENTA.</v>
          </cell>
          <cell r="D200" t="str">
            <v>M3</v>
          </cell>
          <cell r="E200">
            <v>0.01</v>
          </cell>
          <cell r="F200">
            <v>4912.57</v>
          </cell>
          <cell r="G200">
            <v>1074.01</v>
          </cell>
          <cell r="H200" t="str">
            <v>UN MIL SETENTA Y CUATRO PESOS 01/100 M.N.</v>
          </cell>
          <cell r="I200">
            <v>10.74</v>
          </cell>
        </row>
        <row r="201">
          <cell r="A201">
            <v>187</v>
          </cell>
          <cell r="B201" t="str">
            <v>DOPI-167</v>
          </cell>
          <cell r="C201" t="str">
            <v>SUMINISTRO, HABILITADO Y COLOCACIÓN DE TUBO ESTRUCTURAL RECTO DE 18" X 1.112 MM CEDULA 30 OC (122.25 KG/M), INCLUYE: HERRAMIENTA, INGENIERÍA DE TALLER, CORTES, BISELADOS, SOLDADURA, NIVELACIÓN, ALINEAMIENTO Y PLOMEADO, ANDAMIOS, FONDO PRIMARIO ALQUIDÁLICO ANTICORROSIVO, GRÚA ARTICULADA, CARGA, TRASLADO, DESPERDICIOS, EQUIPO Y MANO DE OBRA.</v>
          </cell>
          <cell r="D201" t="str">
            <v>KG</v>
          </cell>
          <cell r="E201">
            <v>735</v>
          </cell>
          <cell r="F201">
            <v>3571.68</v>
          </cell>
          <cell r="G201">
            <v>79.349999999999994</v>
          </cell>
          <cell r="H201" t="str">
            <v>SETENTA Y NUEVE PESOS 35/100 M.N.</v>
          </cell>
          <cell r="I201">
            <v>58322.25</v>
          </cell>
        </row>
        <row r="202">
          <cell r="A202">
            <v>188</v>
          </cell>
          <cell r="B202" t="str">
            <v>DOPI-168</v>
          </cell>
          <cell r="C202" t="str">
            <v>SUMINISTRO, HABILITADO Y COLOCACIÓN DE TUBO ESTRUCTURAL RECTO DE 16" X 0.952 MM CEDULA 30E (93.13 KG/M), INCLUYE: HERRAMIENTA, INGENIERÍA DE TALLER, CORTES, BISELADOS, SOLDADURA, NIVELACIÓN, ALINEAMIENTO Y PLOMEADO, ANDAMIOS, FONDO PRIMARIO ALQUIDÁLICO ANTICORROSIVO, GRÚA ARTICULADA, CARGA, TRASLADO, DESPERDICIOS, EQUIPO Y MANO DE OBRA.</v>
          </cell>
          <cell r="D202" t="str">
            <v>KG</v>
          </cell>
          <cell r="E202">
            <v>558.78</v>
          </cell>
          <cell r="F202">
            <v>177.15</v>
          </cell>
          <cell r="G202">
            <v>79.349999999999994</v>
          </cell>
          <cell r="H202" t="str">
            <v>SETENTA Y NUEVE PESOS 35/100 M.N.</v>
          </cell>
          <cell r="I202">
            <v>44339.19</v>
          </cell>
        </row>
        <row r="203">
          <cell r="A203">
            <v>189</v>
          </cell>
          <cell r="B203" t="str">
            <v>DOPI-169</v>
          </cell>
          <cell r="C203" t="str">
            <v>SUMINISTRO, HABILITADO Y COLOCACIÓN DE TUBO ESTRUCTURAL RECTO DE 14" X 0.952 MM CEDULA 30E (81.21 KG/M), INCLUYE: HERRAMIENTA, INGENIERÍA DE TALLER, CORTES, BISELADOS, SOLDADURA, NIVELACIÓN, ALINEAMIENTO Y PLOMEADO, ANDAMIOS, FONDO PRIMARIO ALQUIDÁLICO ANTICORROSIVO, GRÚA ARTICULADA, CARGA, TRASLADO, DESPERDICIOS, EQUIPO Y MANO DE OBRA.</v>
          </cell>
          <cell r="D203" t="str">
            <v>KG</v>
          </cell>
          <cell r="E203">
            <v>487.26</v>
          </cell>
          <cell r="F203">
            <v>465.99</v>
          </cell>
          <cell r="G203">
            <v>79.349999999999994</v>
          </cell>
          <cell r="H203" t="str">
            <v>SETENTA Y NUEVE PESOS 35/100 M.N.</v>
          </cell>
          <cell r="I203">
            <v>38664.080000000002</v>
          </cell>
        </row>
        <row r="204">
          <cell r="A204">
            <v>190</v>
          </cell>
          <cell r="B204" t="str">
            <v>DOPI-170</v>
          </cell>
          <cell r="C204" t="str">
            <v>SUMINISTRO, HABILITADO Y MONTAJE DE CARTABONES CON PLACA DE ACERO A-36 DE 10 X 10 CM X 1/2" DE ESPESOR, INCLUYE: HERRAMIENTA , CORTES, DESPERDICIOS, SOLDADURA, PINTURA PRIMER ANTICORROSIVO Y ACABADO ALQUIDALICO COLOR BLANCO EN 3 MILÉSIMAS DE ESPESOR,  TRASLADO DE MATERIALES, MATERIALES, EQUIPO Y MANO DE OBRA.</v>
          </cell>
          <cell r="D204" t="str">
            <v>PZA</v>
          </cell>
          <cell r="E204">
            <v>8</v>
          </cell>
          <cell r="F204">
            <v>45.89</v>
          </cell>
          <cell r="G204">
            <v>253.27</v>
          </cell>
          <cell r="H204" t="str">
            <v>DOSCIENTOS CINCUENTA Y TRES PESOS 27/100 M.N.</v>
          </cell>
          <cell r="I204">
            <v>93385.260000000009</v>
          </cell>
        </row>
        <row r="205">
          <cell r="A205">
            <v>191</v>
          </cell>
          <cell r="B205" t="str">
            <v>DOPI-171</v>
          </cell>
          <cell r="C205" t="str">
            <v>SUMINISTRO, HABILITADO Y MONTAJE DE PLACA DE ACERO A-36  PARA CONEXIONES DE ASTA BANDERA, INCLUYE: TRAZO, MATERIALES, CORTES, SOLDADURA, FIJACIÓN, MANO DE OBRA, EQUIPO Y HERRAMIENTA.</v>
          </cell>
          <cell r="D205" t="str">
            <v>KG</v>
          </cell>
          <cell r="E205">
            <v>18.318649999999995</v>
          </cell>
          <cell r="F205">
            <v>944.91</v>
          </cell>
          <cell r="G205">
            <v>158.55000000000001</v>
          </cell>
          <cell r="H205" t="str">
            <v>CIENTO CINCUENTA Y OCHO PESOS 55/100 M.N.</v>
          </cell>
          <cell r="I205">
            <v>2904.42</v>
          </cell>
        </row>
        <row r="206">
          <cell r="A206">
            <v>192</v>
          </cell>
          <cell r="B206" t="str">
            <v>DOPI-172</v>
          </cell>
          <cell r="C206" t="str">
            <v>SUMINISTRO Y APLICACIÓN DE PINTURA DE ESMALTE 100 MATE COMEX O SIMILAR, CUALQUIER COLOR, EN ESTRUCTURAS METÁLICAS, INCLUYE: APLICACIÓN DE RECUBRIMIENTO A 4 MILÉSIMAS DE ESPESOR, MATERIALES, MANO DE OBRA, EQUIPO Y HERRAMIENTA.</v>
          </cell>
          <cell r="D206" t="str">
            <v>KG</v>
          </cell>
          <cell r="E206">
            <v>1807.3586499999999</v>
          </cell>
          <cell r="F206">
            <v>43.5</v>
          </cell>
          <cell r="G206">
            <v>5.77</v>
          </cell>
          <cell r="H206" t="str">
            <v>CINCO PESOS 77/100 M.N.</v>
          </cell>
          <cell r="I206">
            <v>10428.459999999999</v>
          </cell>
        </row>
        <row r="207">
          <cell r="A207">
            <v>193</v>
          </cell>
          <cell r="B207" t="str">
            <v>DOPI-173</v>
          </cell>
          <cell r="C207" t="str">
            <v>LÍNEA PLUVIAL</v>
          </cell>
          <cell r="D207" t="str">
            <v>M</v>
          </cell>
          <cell r="E207">
            <v>36.145000000000003</v>
          </cell>
          <cell r="F207">
            <v>45.89</v>
          </cell>
          <cell r="G207">
            <v>498.21</v>
          </cell>
          <cell r="H207" t="str">
            <v>CUATROCIENTOS NOVENTA Y OCHO PESOS 21/100 M.N.</v>
          </cell>
          <cell r="I207">
            <v>93385.260000000009</v>
          </cell>
        </row>
        <row r="208">
          <cell r="A208">
            <v>194</v>
          </cell>
          <cell r="B208" t="str">
            <v>DOPI-174</v>
          </cell>
          <cell r="C208" t="str">
            <v>EXCAVACIÓN POR MEDIOS MECÁNICOS EN MATERIAL TIPO II, DE 0.00 A -2.00 M DE PROFUNDIDAD, INCLUYE: AFINE DE  PLANTILLA Y TALUDES, ACARREO DEL MATERIAL A BANCO DE OBRA PARA SU POSTERIOR RETIRO, MANO DE OBRA, EQUIPO Y HERRAMIENTA. (MEDIDO EN TERRENO NATURAL POR SECCIÓN).</v>
          </cell>
          <cell r="D208" t="str">
            <v>M3</v>
          </cell>
          <cell r="E208">
            <v>71.849999999999994</v>
          </cell>
          <cell r="F208">
            <v>38.729999999999997</v>
          </cell>
          <cell r="G208">
            <v>455.95</v>
          </cell>
          <cell r="H208" t="str">
            <v>CUATROCIENTOS CINCUENTA Y CINCO PESOS 95/100 M.N.</v>
          </cell>
          <cell r="I208">
            <v>14499.21</v>
          </cell>
        </row>
        <row r="209">
          <cell r="A209">
            <v>195</v>
          </cell>
          <cell r="B209" t="str">
            <v>J</v>
          </cell>
          <cell r="C209" t="str">
            <v>CAMA DE ARENA DE RÍO PARA APOYO DE TUBERÍAS, INCLUYE: MATERIALES, ACARREOS, MANO DE OBRA, EQUIPO Y HERRAMIENTA.</v>
          </cell>
          <cell r="D209" t="str">
            <v>M3</v>
          </cell>
          <cell r="E209">
            <v>6.4</v>
          </cell>
          <cell r="F209">
            <v>50.66</v>
          </cell>
          <cell r="G209">
            <v>607.1</v>
          </cell>
          <cell r="H209" t="str">
            <v>SEISCIENTOS SIETE PESOS 10/100 M.N.</v>
          </cell>
          <cell r="I209">
            <v>3885.44</v>
          </cell>
        </row>
        <row r="210">
          <cell r="A210">
            <v>196</v>
          </cell>
          <cell r="B210" t="str">
            <v>DOPI-175</v>
          </cell>
          <cell r="C210" t="str">
            <v>SUMINISTRO E INSTALACIÓN DE TUBERÍA DE P.V.C. PARA ALCANTARILLADO DIÁMETRO DE 8" SERIE 20, INCLUYE: HERRAMIENTA, PRUEBA HIDROSTÁTICA, CONEXIONES, MATERIALES, EQUIPO Y MANO DE OBRA.</v>
          </cell>
          <cell r="D210" t="str">
            <v>M</v>
          </cell>
          <cell r="E210">
            <v>36.145000000000003</v>
          </cell>
          <cell r="F210">
            <v>33.94</v>
          </cell>
          <cell r="G210">
            <v>498.21</v>
          </cell>
          <cell r="H210" t="str">
            <v>CUATROCIENTOS NOVENTA Y OCHO PESOS 21/100 M.N.</v>
          </cell>
          <cell r="I210">
            <v>18007.8</v>
          </cell>
        </row>
        <row r="211">
          <cell r="A211">
            <v>197</v>
          </cell>
          <cell r="B211" t="str">
            <v>DOPI-176</v>
          </cell>
          <cell r="C211" t="str">
            <v>RELLENO ACOSTILLADO EN CEPAS O MESETAS CON MATERIAL DE BANCO, COMPACTADO MANUALMENTE EN CAPAS NO MAYORES DE 20 CM, INCLUYE: INCORPORACIÓN DE AGUA NECESARIA, MANO DE OBRA, HERRAMIENTAS Y ACARREOS.</v>
          </cell>
          <cell r="D211" t="str">
            <v>M3</v>
          </cell>
          <cell r="E211">
            <v>31.8</v>
          </cell>
          <cell r="F211">
            <v>2006.02</v>
          </cell>
          <cell r="G211">
            <v>455.95</v>
          </cell>
          <cell r="H211" t="str">
            <v>CUATROCIENTOS CINCUENTA Y CINCO PESOS 95/100 M.N.</v>
          </cell>
          <cell r="I211">
            <v>14499.21</v>
          </cell>
        </row>
        <row r="212">
          <cell r="A212">
            <v>198</v>
          </cell>
          <cell r="B212" t="str">
            <v>DOPI-177</v>
          </cell>
          <cell r="C212" t="str">
            <v>RELLENO EN CEPAS O MESETAS CON MATERIAL PRODUCTO DE LA EXCAVACIÓN, COMPACTADO CON EQUIPO DE IMPACTO AL 90% ± 2 DE SU P.V.S.M., PRUEBA AASHTO ESTANDAR, CBR DEL 5% MÍNIMO, EN CAPAS NO MAYORES DE 20 CM, INCLUYE: INCORPORACIÓN DE AGUA NECESARIA, ACARREOS, MANO DE OBRA, EQUIPO Y HERRAMIENTA.</v>
          </cell>
          <cell r="D212" t="str">
            <v>M3</v>
          </cell>
          <cell r="E212">
            <v>15.6</v>
          </cell>
          <cell r="F212">
            <v>12289.04</v>
          </cell>
          <cell r="G212">
            <v>240.95</v>
          </cell>
          <cell r="H212" t="str">
            <v>DOSCIENTOS CUARENTA PESOS 95/100 M.N.</v>
          </cell>
          <cell r="I212">
            <v>159627.75000000003</v>
          </cell>
        </row>
        <row r="213">
          <cell r="A213">
            <v>199</v>
          </cell>
          <cell r="B213" t="str">
            <v>DOPI-178</v>
          </cell>
          <cell r="C213" t="str">
            <v>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v>
          </cell>
          <cell r="D213" t="str">
            <v>M3</v>
          </cell>
          <cell r="E213">
            <v>11.2</v>
          </cell>
          <cell r="F213">
            <v>350.51</v>
          </cell>
          <cell r="G213">
            <v>459.14</v>
          </cell>
          <cell r="H213" t="str">
            <v>CUATROCIENTOS CINCUENTA Y NUEVE PESOS 14/100 M.N.</v>
          </cell>
          <cell r="I213">
            <v>5142.37</v>
          </cell>
        </row>
        <row r="214">
          <cell r="A214">
            <v>200</v>
          </cell>
          <cell r="B214" t="str">
            <v>DOPI-179</v>
          </cell>
          <cell r="C214" t="str">
            <v xml:space="preserve">SUMINISTRO Y COLOCACIÓN DE POZO DE ABSORCIÓN DE 7.00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PLÁSTICO DE ALTA DENSIDAD,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v>
          </cell>
          <cell r="D214" t="str">
            <v>PZA</v>
          </cell>
          <cell r="E214">
            <v>1</v>
          </cell>
          <cell r="F214">
            <v>2006.02</v>
          </cell>
          <cell r="G214">
            <v>42265.3</v>
          </cell>
          <cell r="H214" t="str">
            <v>CUARENTA Y DOS MIL DOSCIENTOS SESENTA Y CINCO PESOS 30/100 M.N.</v>
          </cell>
          <cell r="I214">
            <v>42265.3</v>
          </cell>
        </row>
        <row r="215">
          <cell r="A215">
            <v>201</v>
          </cell>
          <cell r="B215" t="str">
            <v>DOPI-180</v>
          </cell>
          <cell r="C215" t="str">
            <v>REFORESTACIÓN Y JARDINERÍA</v>
          </cell>
          <cell r="D215" t="str">
            <v>PZA</v>
          </cell>
          <cell r="E215">
            <v>2</v>
          </cell>
          <cell r="F215">
            <v>12289.04</v>
          </cell>
          <cell r="G215">
            <v>939.58</v>
          </cell>
          <cell r="H215" t="str">
            <v>NOVECIENTOS TREINTA Y NUEVE PESOS 58/100 M.N.</v>
          </cell>
          <cell r="I215">
            <v>159627.75000000003</v>
          </cell>
        </row>
        <row r="216">
          <cell r="A216">
            <v>202</v>
          </cell>
          <cell r="B216" t="str">
            <v>DOPI-181</v>
          </cell>
          <cell r="C216" t="str">
            <v>SUMINISTRO Y COLOCACIÓN DE TIERRA VEGETAL PREPARADA PARA JARDINERÍA, INCLUYE: SUMINISTRO, ACARREO, COLOCACIÓN, MANO DE OBRA, EQUIPO Y HERRAMIENTA.</v>
          </cell>
          <cell r="D216" t="str">
            <v>M3</v>
          </cell>
          <cell r="E216">
            <v>126</v>
          </cell>
          <cell r="F216">
            <v>21024.92</v>
          </cell>
          <cell r="G216">
            <v>545.15</v>
          </cell>
          <cell r="H216" t="str">
            <v>QUINIENTOS CUARENTA Y CINCO PESOS 15/100 M.N.</v>
          </cell>
          <cell r="I216">
            <v>68688.899999999994</v>
          </cell>
        </row>
        <row r="217">
          <cell r="A217">
            <v>203</v>
          </cell>
          <cell r="B217" t="str">
            <v>K</v>
          </cell>
          <cell r="C217" t="str">
            <v xml:space="preserve">SUMINISTRO Y PLANTACIÓN DE ÁRBOL ARRAYÁN (PSIDIUM SANTORIANUM) DE 4.00 M DE ALTURA A PARTIR N.P.T., MÍNIMO DE 3" DE DIÁMETRO BASAL, INCLUYE: HERRAMIENTA, EXCAVACIÓN, CAPA  DE TIERRA VEGETAL, AGUA PARA RIEGO, MANO DE OBRA Y CUIDADOS POR 30 DÍAS. </v>
          </cell>
          <cell r="D217" t="str">
            <v>PZA</v>
          </cell>
          <cell r="E217">
            <v>1</v>
          </cell>
          <cell r="F217">
            <v>47170.17</v>
          </cell>
          <cell r="G217">
            <v>1058.96</v>
          </cell>
          <cell r="H217" t="str">
            <v>UN MIL CINCUENTA Y OCHO PESOS 96/100 M.N.</v>
          </cell>
          <cell r="I217">
            <v>1058.96</v>
          </cell>
        </row>
        <row r="218">
          <cell r="A218">
            <v>204</v>
          </cell>
          <cell r="B218" t="str">
            <v>DOPI-182</v>
          </cell>
          <cell r="C218" t="str">
            <v>SUMINISTRO Y PLANTACIÓN DE ÁRBOL MANGO (MANGUIFERA INDICA) DE  3.00 M DE ALTURA A PARTIR N.P.T., MÍNIMO DE 3" DE DIÁMETRO BASAL, INCLUYE: HERRAMIENTA, EXCAVACIÓN, CAPA  DE TIERRA VEGETAL, AGUA PARA RIEGO, MANO DE OBRA Y CUIDADOS POR 30 DÍAS.</v>
          </cell>
          <cell r="D218" t="str">
            <v>PZA</v>
          </cell>
          <cell r="E218">
            <v>2</v>
          </cell>
          <cell r="G218">
            <v>939.58</v>
          </cell>
          <cell r="H218" t="str">
            <v>NOVECIENTOS TREINTA Y NUEVE PESOS 58/100 M.N.</v>
          </cell>
          <cell r="I218">
            <v>1879.16</v>
          </cell>
        </row>
        <row r="219">
          <cell r="A219">
            <v>205</v>
          </cell>
          <cell r="B219" t="str">
            <v>DOPI-183</v>
          </cell>
          <cell r="C219" t="str">
            <v>SUMINISTRO Y PLANTACIÓN DE ÁRBOL CIRUELO MEXICANO (SPONDIAS PURPUREA) DE  3.00 M DE ALTURA A PARTIR N.P.T., MÍNIMO DE 2" DE DIÁMETRO BASAL, INCLUYE: HERRAMIENTA, EXCAVACIÓN, CAPA  DE TIERRA VEGETAL, AGUA PARA RIEGO, MANO DE OBRA Y CUIDADOS POR 30 DÍAS.</v>
          </cell>
          <cell r="D219" t="str">
            <v>PZA</v>
          </cell>
          <cell r="E219">
            <v>2</v>
          </cell>
          <cell r="F219">
            <v>1422.82</v>
          </cell>
          <cell r="G219">
            <v>407.35</v>
          </cell>
          <cell r="H219" t="str">
            <v>CUATROCIENTOS SIETE PESOS 35/100 M.N.</v>
          </cell>
          <cell r="I219">
            <v>1222.05</v>
          </cell>
        </row>
        <row r="220">
          <cell r="A220">
            <v>206</v>
          </cell>
          <cell r="B220" t="str">
            <v>DOPI-184</v>
          </cell>
          <cell r="C220" t="str">
            <v>SUMINISTRO Y PLANTACIÓN DE ÁRBOL NARANJO DULCE (CITRUS CINENSIS) DE  3.00 M DE ALTURA A PARTIR N.P.T., MÍNIMO DE 2" DE DIÁMETRO BASAL, INCLUYE: HERRAMIENTA, EXCAVACIÓN, CAPA  DE TIERRA VEGETAL, AGUA PARA RIEGO, MANO DE OBRA Y CUIDADOS POR 30 DÍAS.</v>
          </cell>
          <cell r="D220" t="str">
            <v>PZA</v>
          </cell>
          <cell r="E220">
            <v>2</v>
          </cell>
          <cell r="F220">
            <v>107.88</v>
          </cell>
          <cell r="G220">
            <v>184.43</v>
          </cell>
          <cell r="H220" t="str">
            <v>CIENTO OCHENTA Y CUATRO PESOS 43/100 M.N.</v>
          </cell>
          <cell r="I220">
            <v>1475.44</v>
          </cell>
        </row>
        <row r="221">
          <cell r="A221">
            <v>207</v>
          </cell>
          <cell r="B221" t="str">
            <v>DOPI-185</v>
          </cell>
          <cell r="C221" t="str">
            <v>SUMINISTRO Y PLANTACIÓN DE ÁRBOL ZAPOTE BLANCO (CASIMIROA EDULIS) DE  3.00 M DE ALTURA A PARTIR N.P.T., MÍNIMO DE 2" DE DIÁMETRO BASAL, INCLUYE: HERRAMIENTA, EXCAVACIÓN, CAPA  DE TIERRA VEGETAL, AGUA PARA RIEGO, MANO DE OBRA Y CUIDADOS POR 30 DÍAS.</v>
          </cell>
          <cell r="D221" t="str">
            <v>PZA</v>
          </cell>
          <cell r="E221">
            <v>1</v>
          </cell>
          <cell r="G221">
            <v>1058.96</v>
          </cell>
          <cell r="H221" t="str">
            <v>UN MIL CINCUENTA Y OCHO PESOS 96/100 M.N.</v>
          </cell>
          <cell r="I221">
            <v>1058.96</v>
          </cell>
        </row>
        <row r="222">
          <cell r="A222">
            <v>208</v>
          </cell>
          <cell r="B222" t="str">
            <v>DOPI-186</v>
          </cell>
          <cell r="C222" t="str">
            <v>SUMINISTRO Y PLANTACIÓN DE PLANTA NOPAL TUNERO (OPUNTIA ALBICARPA) DE 1.00 M DE ALTURA, INCLUYE: EXCAVACIÓN, CAPA  DE TIERRA VEGETAL, AGUA PARA RIEGO, HERRAMIENTA, MANO DE OBRA Y CUIDADOS POR 30 DÍAS.</v>
          </cell>
          <cell r="D222" t="str">
            <v>PZA</v>
          </cell>
          <cell r="E222">
            <v>3</v>
          </cell>
          <cell r="G222">
            <v>407.35</v>
          </cell>
          <cell r="H222" t="str">
            <v>CUATROCIENTOS SIETE PESOS 35/100 M.N.</v>
          </cell>
          <cell r="I222">
            <v>1222.05</v>
          </cell>
        </row>
        <row r="223">
          <cell r="A223">
            <v>209</v>
          </cell>
          <cell r="B223" t="str">
            <v>DOPI-187</v>
          </cell>
          <cell r="C223" t="str">
            <v>SUMINISTRO Y PLANTACIÓN DE PLANTA BUGAMBILIA ENANA (BOUGAINVILLEA GLABRA) DE 30 CM DE ALTURA, INCLUYE: EXCAVACIÓN, CAPA  DE TIERRA VEGETAL, AGUA PARA RIEGO, HERRAMIENTA, MANO DE OBRA Y CUIDADOS POR 30 DÍAS.</v>
          </cell>
          <cell r="D223" t="str">
            <v>PZA</v>
          </cell>
          <cell r="E223">
            <v>8</v>
          </cell>
          <cell r="F223">
            <v>1177.5999999999999</v>
          </cell>
          <cell r="G223">
            <v>184.43</v>
          </cell>
          <cell r="H223" t="str">
            <v>CIENTO OCHENTA Y CUATRO PESOS 43/100 M.N.</v>
          </cell>
          <cell r="I223">
            <v>1475.44</v>
          </cell>
        </row>
        <row r="224">
          <cell r="A224">
            <v>210</v>
          </cell>
          <cell r="B224" t="str">
            <v>DOPI-188</v>
          </cell>
          <cell r="C224" t="str">
            <v>SUMINISTRO Y PLANTACIÓN DE PLANTA IPOMEA MORADA (IPOMEA PURPUREA) DE 15 CM DE ALTURA, A RAZÓN DE 5 PIEZAS POR M2. INCLUYE: EXCAVACIÓN, CAPA  DE TIERRA VEGETAL, AGUA PARA RIEGO, HERRAMIENTA, MANO DE OBRA Y CUIDADOS POR 30 DÍAS.</v>
          </cell>
          <cell r="D224" t="str">
            <v>M2</v>
          </cell>
          <cell r="E224">
            <v>32</v>
          </cell>
          <cell r="F224">
            <v>221.27</v>
          </cell>
          <cell r="G224">
            <v>556.11</v>
          </cell>
          <cell r="H224" t="str">
            <v>QUINIENTOS CINCUENTA Y SEIS PESOS 11/100 M.N.</v>
          </cell>
          <cell r="I224">
            <v>17795.52</v>
          </cell>
        </row>
        <row r="225">
          <cell r="A225">
            <v>211</v>
          </cell>
          <cell r="B225" t="str">
            <v>DOPI-189</v>
          </cell>
          <cell r="C225" t="str">
            <v>SUMINISTRO Y PLANTACIÓN DE PLANTA IPOMEA (IPOMEA BATATA) DE 15 CM DE ALTURA, A RAZÓN DE 5 PIEZAS POR M2. INCLUYE: EXCAVACIÓN, CAPA  DE TIERRA VEGETAL, AGUA PARA RIEGO, HERRAMIENTA, MANO DE OBRA Y CUIDADOS POR 30 DÍAS.</v>
          </cell>
          <cell r="D225" t="str">
            <v>M2</v>
          </cell>
          <cell r="E225">
            <v>23</v>
          </cell>
          <cell r="F225">
            <v>59.21</v>
          </cell>
          <cell r="G225">
            <v>556.11</v>
          </cell>
          <cell r="H225" t="str">
            <v>QUINIENTOS CINCUENTA Y SEIS PESOS 11/100 M.N.</v>
          </cell>
          <cell r="I225">
            <v>12790.53</v>
          </cell>
        </row>
        <row r="226">
          <cell r="A226">
            <v>212</v>
          </cell>
          <cell r="B226" t="str">
            <v>DOPI-190</v>
          </cell>
          <cell r="C226" t="str">
            <v>SUMINISTRO Y PLANTACIÓN DE PLANTA DEDO MORO (LAMPRANTHUS GLAUCUS) DE 15 CM DE ALTURA, A RAZÓN DE 5 PIEZAS POR M2. INCLUYE: EXCAVACIÓN, CAPA  DE TIERRA VEGETAL, AGUA PARA RIEGO, HERRAMIENTA, MANO DE OBRA Y CUIDADOS POR 30 DÍAS.</v>
          </cell>
          <cell r="D226" t="str">
            <v>M2</v>
          </cell>
          <cell r="E226">
            <v>47</v>
          </cell>
          <cell r="F226">
            <v>54.21</v>
          </cell>
          <cell r="G226">
            <v>484.03</v>
          </cell>
          <cell r="H226" t="str">
            <v>CUATROCIENTOS OCHENTA Y CUATRO PESOS 03/100 M.N.</v>
          </cell>
          <cell r="I226">
            <v>349002.46</v>
          </cell>
        </row>
        <row r="227">
          <cell r="A227">
            <v>213</v>
          </cell>
          <cell r="B227" t="str">
            <v>DOPI-191</v>
          </cell>
          <cell r="C227" t="str">
            <v>SUMINISTRO Y PLANTACIÓN DE PLANTA SALVIA AZUL (SALVIA FARINACEA) DE 40 CM DE ALTURA, A RAZÓN DE 5 PIEZAS POR M2. INCLUYE: EXCAVACIÓN, CAPA  DE TIERRA VEGETAL, AGUA PARA RIEGO, HERRAMIENTA, MANO DE OBRA Y CUIDADOS POR 30 DÍAS.</v>
          </cell>
          <cell r="D227" t="str">
            <v>M2</v>
          </cell>
          <cell r="E227">
            <v>18</v>
          </cell>
          <cell r="F227">
            <v>221.27</v>
          </cell>
          <cell r="G227">
            <v>556.11</v>
          </cell>
          <cell r="H227" t="str">
            <v>QUINIENTOS CINCUENTA Y SEIS PESOS 11/100 M.N.</v>
          </cell>
          <cell r="I227">
            <v>10009.98</v>
          </cell>
        </row>
        <row r="228">
          <cell r="A228">
            <v>214</v>
          </cell>
          <cell r="B228" t="str">
            <v>DOPI-192</v>
          </cell>
          <cell r="C228" t="str">
            <v>SUMINISTRO Y PLANTACIÓN DE PLANTA ROMERO (ROSMARINUS OFFICINALIS) DE 20 CM DE ALTURA, A RAZÓN DE 5 PIEZAS POR M2. INCLUYE: EXCAVACIÓN, CAPA  DE TIERRA VEGETAL, AGUA PARA RIEGO, HERRAMIENTA, MANO DE OBRA Y CUIDADOS POR 30 DÍAS.</v>
          </cell>
          <cell r="D228" t="str">
            <v>M2</v>
          </cell>
          <cell r="E228">
            <v>38</v>
          </cell>
          <cell r="F228">
            <v>43.36</v>
          </cell>
          <cell r="G228">
            <v>474.63</v>
          </cell>
          <cell r="H228" t="str">
            <v>CUATROCIENTOS SETENTA Y CUATRO PESOS 63/100 M.N.</v>
          </cell>
          <cell r="I228">
            <v>4588.8599999999997</v>
          </cell>
        </row>
        <row r="229">
          <cell r="A229">
            <v>215</v>
          </cell>
          <cell r="B229" t="str">
            <v>DOPI-193</v>
          </cell>
          <cell r="C229" t="str">
            <v>MOBILIARIO</v>
          </cell>
          <cell r="D229" t="str">
            <v>M2</v>
          </cell>
          <cell r="E229">
            <v>1357.65</v>
          </cell>
          <cell r="F229">
            <v>54.21</v>
          </cell>
          <cell r="G229">
            <v>3.38</v>
          </cell>
          <cell r="H229" t="str">
            <v>TRES PESOS 38/100 M.N.</v>
          </cell>
          <cell r="I229">
            <v>349002.46</v>
          </cell>
        </row>
        <row r="230">
          <cell r="A230">
            <v>216</v>
          </cell>
          <cell r="B230" t="str">
            <v>DOPI-194</v>
          </cell>
          <cell r="C230" t="str">
            <v>SUMINISTRO Y COLOCACIÓN DE BANCA HECHA A BASE DE  PTR MEDIDAS: 150 X 60 X 95 CM MOD. RD-312B O SIMILAR, INCLUYE: HERRAMIENTA, MATERIALES, ACARREOS, FIJACIÓN, EQUIPO Y MANO DE OBRA.</v>
          </cell>
          <cell r="D230" t="str">
            <v>PZA</v>
          </cell>
          <cell r="E230">
            <v>23</v>
          </cell>
          <cell r="F230">
            <v>52.01</v>
          </cell>
          <cell r="G230">
            <v>15174.02</v>
          </cell>
          <cell r="H230" t="str">
            <v>QUINCE MIL CIENTO SETENTA Y CUATRO PESOS 02/100 M.N.</v>
          </cell>
          <cell r="I230">
            <v>349002.46</v>
          </cell>
        </row>
        <row r="231">
          <cell r="A231">
            <v>217</v>
          </cell>
          <cell r="B231" t="str">
            <v>L</v>
          </cell>
          <cell r="C231" t="str">
            <v>LIMPIEZA</v>
          </cell>
          <cell r="F231">
            <v>43.36</v>
          </cell>
          <cell r="I231">
            <v>4588.8599999999997</v>
          </cell>
        </row>
        <row r="232">
          <cell r="A232">
            <v>218</v>
          </cell>
          <cell r="B232" t="str">
            <v>DOPI-195</v>
          </cell>
          <cell r="C232" t="str">
            <v>LIMPIEZA FINA AL CONCLUIR LOS TRABAJOS DE OBRA, INCLUYE: ACARREO A BANCO DE OBRA, MANO DE OBRA, EQUIPO Y HERRAMIENTA.</v>
          </cell>
          <cell r="D232" t="str">
            <v>M2</v>
          </cell>
          <cell r="E232">
            <v>1357.65</v>
          </cell>
          <cell r="F232">
            <v>33.56</v>
          </cell>
          <cell r="G232">
            <v>3.38</v>
          </cell>
          <cell r="H232" t="str">
            <v>TRES PESOS 38/100 M.N.</v>
          </cell>
          <cell r="I232">
            <v>4588.8599999999997</v>
          </cell>
        </row>
        <row r="233">
          <cell r="A233">
            <v>219</v>
          </cell>
          <cell r="B233" t="str">
            <v>M</v>
          </cell>
          <cell r="C233" t="str">
            <v>RESUMEN</v>
          </cell>
        </row>
        <row r="234">
          <cell r="A234">
            <v>220</v>
          </cell>
          <cell r="B234" t="str">
            <v>CLAVE</v>
          </cell>
          <cell r="C234" t="str">
            <v>PARTIDA</v>
          </cell>
          <cell r="E234" t="str">
            <v>IMPORTE</v>
          </cell>
          <cell r="F234">
            <v>7701.7</v>
          </cell>
        </row>
        <row r="235">
          <cell r="A235">
            <v>221</v>
          </cell>
          <cell r="B235" t="str">
            <v>A</v>
          </cell>
          <cell r="C235" t="str">
            <v>PRELIMINARES Y DEMOLICIONES</v>
          </cell>
          <cell r="E235">
            <v>946638.33</v>
          </cell>
        </row>
        <row r="236">
          <cell r="A236">
            <v>222</v>
          </cell>
          <cell r="B236" t="str">
            <v>B</v>
          </cell>
          <cell r="C236" t="str">
            <v>RESUMEN</v>
          </cell>
          <cell r="E236">
            <v>784940.02999999991</v>
          </cell>
        </row>
        <row r="237">
          <cell r="A237">
            <v>223</v>
          </cell>
          <cell r="B237" t="str">
            <v>C</v>
          </cell>
          <cell r="C237" t="str">
            <v>PARTIDA</v>
          </cell>
          <cell r="E237" t="str">
            <v>IMPORTE</v>
          </cell>
        </row>
        <row r="238">
          <cell r="A238">
            <v>224</v>
          </cell>
          <cell r="B238" t="str">
            <v>D</v>
          </cell>
          <cell r="C238" t="str">
            <v>PRELIMINARES Y DEMOLICIONES</v>
          </cell>
          <cell r="E238">
            <v>946638.33</v>
          </cell>
        </row>
        <row r="239">
          <cell r="A239">
            <v>225</v>
          </cell>
          <cell r="B239" t="str">
            <v>E</v>
          </cell>
          <cell r="C239" t="str">
            <v>REHABILITACION DE OFICINAS</v>
          </cell>
          <cell r="E239">
            <v>784940.02999999991</v>
          </cell>
        </row>
        <row r="240">
          <cell r="A240">
            <v>226</v>
          </cell>
          <cell r="B240" t="str">
            <v>F</v>
          </cell>
          <cell r="C240" t="str">
            <v>REHABILITACIÓN DE BAÑOS</v>
          </cell>
          <cell r="E240">
            <v>118351.6</v>
          </cell>
        </row>
        <row r="241">
          <cell r="A241">
            <v>227</v>
          </cell>
          <cell r="B241" t="str">
            <v>G</v>
          </cell>
          <cell r="C241" t="str">
            <v>BANQUETAS</v>
          </cell>
          <cell r="E241">
            <v>275505.23999999993</v>
          </cell>
        </row>
        <row r="242">
          <cell r="A242">
            <v>228</v>
          </cell>
          <cell r="B242" t="str">
            <v>H</v>
          </cell>
          <cell r="C242" t="str">
            <v>RED DE ALUMBRADO PÚBLICO</v>
          </cell>
          <cell r="E242">
            <v>275889.90999999992</v>
          </cell>
        </row>
        <row r="243">
          <cell r="A243">
            <v>229</v>
          </cell>
          <cell r="B243" t="str">
            <v>I</v>
          </cell>
          <cell r="C243" t="str">
            <v>ASTA BANDERA</v>
          </cell>
          <cell r="E243">
            <v>192753.09000000005</v>
          </cell>
        </row>
        <row r="244">
          <cell r="A244">
            <v>230</v>
          </cell>
          <cell r="B244" t="str">
            <v>J</v>
          </cell>
          <cell r="C244" t="str">
            <v>LÍNEA PLUVIAL</v>
          </cell>
          <cell r="E244">
            <v>1085071.6700000004</v>
          </cell>
        </row>
        <row r="245">
          <cell r="A245">
            <v>231</v>
          </cell>
          <cell r="B245" t="str">
            <v>K</v>
          </cell>
          <cell r="C245" t="str">
            <v>REFORESTACIÓN Y JARDINERÍA</v>
          </cell>
          <cell r="E245">
            <v>246318.72</v>
          </cell>
        </row>
        <row r="246">
          <cell r="A246">
            <v>232</v>
          </cell>
          <cell r="B246" t="str">
            <v>L</v>
          </cell>
          <cell r="C246" t="str">
            <v>MOBILIARIO</v>
          </cell>
          <cell r="E246">
            <v>180316.72</v>
          </cell>
        </row>
        <row r="247">
          <cell r="A247">
            <v>233</v>
          </cell>
          <cell r="B247" t="str">
            <v>M</v>
          </cell>
          <cell r="C247" t="str">
            <v>LIMPIEZA</v>
          </cell>
          <cell r="E247">
            <v>93385.260000000009</v>
          </cell>
        </row>
        <row r="248">
          <cell r="A248">
            <v>234</v>
          </cell>
          <cell r="B248" t="str">
            <v>I</v>
          </cell>
          <cell r="C248" t="str">
            <v>REFORESTACIÓN Y JARDINERÍA</v>
          </cell>
          <cell r="E248">
            <v>159627.75000000003</v>
          </cell>
        </row>
        <row r="249">
          <cell r="A249">
            <v>235</v>
          </cell>
          <cell r="B249" t="str">
            <v>J</v>
          </cell>
          <cell r="C249" t="str">
            <v>SUB TOTAL</v>
          </cell>
          <cell r="E249">
            <v>349002.46</v>
          </cell>
        </row>
        <row r="250">
          <cell r="A250">
            <v>236</v>
          </cell>
          <cell r="B250" t="str">
            <v>K</v>
          </cell>
          <cell r="C250" t="str">
            <v>I. V. A.</v>
          </cell>
          <cell r="E250">
            <v>4588.8599999999997</v>
          </cell>
        </row>
        <row r="251">
          <cell r="A251">
            <v>237</v>
          </cell>
          <cell r="B251" t="str">
            <v>L</v>
          </cell>
          <cell r="C251" t="str">
            <v>TOTAL</v>
          </cell>
          <cell r="E251">
            <v>5466371.9799999995</v>
          </cell>
        </row>
        <row r="252">
          <cell r="A252">
            <v>238</v>
          </cell>
          <cell r="B252" t="str">
            <v>M</v>
          </cell>
          <cell r="C252" t="str">
            <v>SUB TOTAL</v>
          </cell>
          <cell r="E252">
            <v>4712389.6399999997</v>
          </cell>
        </row>
        <row r="253">
          <cell r="A253">
            <v>239</v>
          </cell>
          <cell r="C253" t="str">
            <v>I. V. A.</v>
          </cell>
          <cell r="E253">
            <v>753982.34</v>
          </cell>
        </row>
        <row r="254">
          <cell r="A254">
            <v>240</v>
          </cell>
          <cell r="C254" t="str">
            <v>TOTAL</v>
          </cell>
          <cell r="E254">
            <v>5466371.9799999995</v>
          </cell>
        </row>
        <row r="255">
          <cell r="A255">
            <v>241</v>
          </cell>
        </row>
        <row r="256">
          <cell r="A256">
            <v>242</v>
          </cell>
          <cell r="C256" t="str">
            <v>CINCO MILLONES CUATROCIENTOS SESENTA Y SEIS MIL TRESCIENTOS SETENTA Y UN PESOS 98/100 M.N.</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AE1096"/>
  <sheetViews>
    <sheetView showGridLines="0" showZeros="0" tabSelected="1" view="pageBreakPreview" topLeftCell="A4" zoomScale="115" zoomScaleNormal="115" zoomScaleSheetLayoutView="115" workbookViewId="0">
      <selection activeCell="F19" sqref="F19"/>
    </sheetView>
  </sheetViews>
  <sheetFormatPr baseColWidth="10" defaultColWidth="9.140625" defaultRowHeight="12.75" customHeight="1"/>
  <cols>
    <col min="1" max="1" width="15.5703125" style="1" customWidth="1"/>
    <col min="2" max="2" width="74.7109375" style="2" customWidth="1"/>
    <col min="3" max="3" width="9.140625" style="2" customWidth="1"/>
    <col min="4" max="4" width="13.85546875" style="3" customWidth="1"/>
    <col min="5" max="5" width="16" style="2" customWidth="1"/>
    <col min="6" max="6" width="53.85546875" style="29" customWidth="1"/>
    <col min="7" max="7" width="19.42578125" style="2" customWidth="1"/>
    <col min="8" max="8" width="11.7109375" style="2" bestFit="1" customWidth="1"/>
    <col min="9" max="16384" width="9.140625" style="2"/>
  </cols>
  <sheetData>
    <row r="1" spans="1:7" ht="12.75" customHeight="1">
      <c r="A1" s="4"/>
      <c r="B1" s="5" t="s">
        <v>0</v>
      </c>
      <c r="C1" s="93" t="s">
        <v>814</v>
      </c>
      <c r="D1" s="94"/>
      <c r="E1" s="94"/>
      <c r="F1" s="103"/>
      <c r="G1" s="6"/>
    </row>
    <row r="2" spans="1:7">
      <c r="A2" s="7"/>
      <c r="B2" s="8" t="s">
        <v>1</v>
      </c>
      <c r="C2" s="122" t="s">
        <v>770</v>
      </c>
      <c r="D2" s="123"/>
      <c r="E2" s="123"/>
      <c r="F2" s="124"/>
      <c r="G2" s="9"/>
    </row>
    <row r="3" spans="1:7" ht="13.5" thickBot="1">
      <c r="A3" s="7"/>
      <c r="B3" s="8" t="s">
        <v>2</v>
      </c>
      <c r="C3" s="122"/>
      <c r="D3" s="123"/>
      <c r="E3" s="123"/>
      <c r="F3" s="124"/>
      <c r="G3" s="9"/>
    </row>
    <row r="4" spans="1:7" ht="15.75" customHeight="1">
      <c r="A4" s="7"/>
      <c r="B4" s="121" t="s">
        <v>3</v>
      </c>
      <c r="C4" s="104"/>
      <c r="D4" s="105"/>
      <c r="E4" s="106" t="s">
        <v>14</v>
      </c>
      <c r="F4" s="107"/>
      <c r="G4" s="10"/>
    </row>
    <row r="5" spans="1:7" ht="15.75" customHeight="1">
      <c r="A5" s="7"/>
      <c r="B5" s="95" t="s">
        <v>813</v>
      </c>
      <c r="C5" s="108"/>
      <c r="D5" s="109"/>
      <c r="E5" s="110" t="s">
        <v>15</v>
      </c>
      <c r="F5" s="111"/>
      <c r="G5" s="11"/>
    </row>
    <row r="6" spans="1:7" ht="15.75" customHeight="1">
      <c r="A6" s="7"/>
      <c r="B6" s="95"/>
      <c r="C6" s="108"/>
      <c r="D6" s="109"/>
      <c r="E6" s="110" t="s">
        <v>4</v>
      </c>
      <c r="F6" s="111"/>
      <c r="G6" s="12"/>
    </row>
    <row r="7" spans="1:7" ht="15.75" customHeight="1" thickBot="1">
      <c r="A7" s="7"/>
      <c r="B7" s="96"/>
      <c r="C7" s="112"/>
      <c r="D7" s="113"/>
      <c r="E7" s="114" t="s">
        <v>16</v>
      </c>
      <c r="F7" s="115"/>
      <c r="G7" s="13"/>
    </row>
    <row r="8" spans="1:7" ht="12.75" customHeight="1">
      <c r="A8" s="7"/>
      <c r="B8" s="11" t="s">
        <v>1692</v>
      </c>
      <c r="C8" s="116" t="s">
        <v>5</v>
      </c>
      <c r="D8" s="117"/>
      <c r="E8" s="117"/>
      <c r="F8" s="130"/>
      <c r="G8" s="14" t="s">
        <v>6</v>
      </c>
    </row>
    <row r="9" spans="1:7">
      <c r="A9" s="7"/>
      <c r="B9" s="97"/>
      <c r="C9" s="118"/>
      <c r="D9" s="131"/>
      <c r="E9" s="131"/>
      <c r="F9" s="132"/>
      <c r="G9" s="125" t="s">
        <v>815</v>
      </c>
    </row>
    <row r="10" spans="1:7" ht="15.75" customHeight="1" thickBot="1">
      <c r="A10" s="15"/>
      <c r="B10" s="98"/>
      <c r="C10" s="119"/>
      <c r="D10" s="120"/>
      <c r="E10" s="120"/>
      <c r="F10" s="133"/>
      <c r="G10" s="126"/>
    </row>
    <row r="11" spans="1:7" ht="3" customHeight="1" thickBot="1">
      <c r="A11" s="16"/>
      <c r="B11" s="17"/>
      <c r="C11" s="18"/>
      <c r="D11" s="19"/>
      <c r="E11" s="16"/>
      <c r="F11" s="18"/>
      <c r="G11" s="18"/>
    </row>
    <row r="12" spans="1:7" ht="15.75" customHeight="1" thickBot="1">
      <c r="A12" s="90" t="s">
        <v>19</v>
      </c>
      <c r="B12" s="91"/>
      <c r="C12" s="91"/>
      <c r="D12" s="91"/>
      <c r="E12" s="91"/>
      <c r="F12" s="91"/>
      <c r="G12" s="92"/>
    </row>
    <row r="13" spans="1:7" ht="3" customHeight="1">
      <c r="A13" s="20"/>
      <c r="B13" s="21"/>
      <c r="C13" s="21"/>
      <c r="F13" s="2"/>
    </row>
    <row r="14" spans="1:7" s="128" customFormat="1" ht="24">
      <c r="A14" s="127" t="s">
        <v>7</v>
      </c>
      <c r="B14" s="22" t="s">
        <v>8</v>
      </c>
      <c r="C14" s="127" t="s">
        <v>9</v>
      </c>
      <c r="D14" s="127" t="s">
        <v>10</v>
      </c>
      <c r="E14" s="22" t="s">
        <v>11</v>
      </c>
      <c r="F14" s="22" t="s">
        <v>12</v>
      </c>
      <c r="G14" s="22" t="s">
        <v>13</v>
      </c>
    </row>
    <row r="15" spans="1:7" ht="6" customHeight="1">
      <c r="A15" s="102"/>
      <c r="B15" s="102"/>
      <c r="C15" s="102"/>
      <c r="D15" s="102"/>
      <c r="E15" s="102"/>
      <c r="F15" s="102"/>
      <c r="G15" s="102"/>
    </row>
    <row r="16" spans="1:7">
      <c r="A16" s="80" t="s">
        <v>24</v>
      </c>
      <c r="B16" s="81" t="s">
        <v>25</v>
      </c>
      <c r="C16" s="82"/>
      <c r="D16" s="83"/>
      <c r="E16" s="84"/>
      <c r="F16" s="85"/>
      <c r="G16" s="86">
        <f>ROUND(SUM(G17,G22,G89,G94,G98,G119,G142,G153,G155,G163,G200,G215,G245,G271,G276,G289,G385,G394,G477,G337),2)</f>
        <v>0</v>
      </c>
    </row>
    <row r="17" spans="1:7" s="25" customFormat="1">
      <c r="A17" s="23" t="s">
        <v>27</v>
      </c>
      <c r="B17" s="44" t="s">
        <v>43</v>
      </c>
      <c r="C17" s="45"/>
      <c r="D17" s="46"/>
      <c r="E17" s="46"/>
      <c r="F17" s="46"/>
      <c r="G17" s="24">
        <f>ROUND(SUM(G18:G21),2)</f>
        <v>0</v>
      </c>
    </row>
    <row r="18" spans="1:7" s="25" customFormat="1" ht="22.5">
      <c r="A18" s="129" t="s">
        <v>816</v>
      </c>
      <c r="B18" s="87" t="s">
        <v>157</v>
      </c>
      <c r="C18" s="88" t="s">
        <v>26</v>
      </c>
      <c r="D18" s="89">
        <v>1957.24</v>
      </c>
      <c r="E18" s="26"/>
      <c r="F18" s="37"/>
      <c r="G18" s="28"/>
    </row>
    <row r="19" spans="1:7" s="25" customFormat="1" ht="45">
      <c r="A19" s="129" t="s">
        <v>817</v>
      </c>
      <c r="B19" s="87" t="s">
        <v>158</v>
      </c>
      <c r="C19" s="88" t="s">
        <v>44</v>
      </c>
      <c r="D19" s="89">
        <v>5</v>
      </c>
      <c r="E19" s="26"/>
      <c r="F19" s="37"/>
      <c r="G19" s="28"/>
    </row>
    <row r="20" spans="1:7" s="25" customFormat="1" ht="33.75">
      <c r="A20" s="129" t="s">
        <v>818</v>
      </c>
      <c r="B20" s="87" t="s">
        <v>20</v>
      </c>
      <c r="C20" s="88" t="s">
        <v>17</v>
      </c>
      <c r="D20" s="89">
        <v>293.58999999999997</v>
      </c>
      <c r="E20" s="26"/>
      <c r="F20" s="37"/>
      <c r="G20" s="28"/>
    </row>
    <row r="21" spans="1:7" s="25" customFormat="1" ht="33.75">
      <c r="A21" s="129" t="s">
        <v>819</v>
      </c>
      <c r="B21" s="87" t="s">
        <v>21</v>
      </c>
      <c r="C21" s="88" t="s">
        <v>18</v>
      </c>
      <c r="D21" s="89">
        <v>5578.21</v>
      </c>
      <c r="E21" s="26"/>
      <c r="F21" s="37"/>
      <c r="G21" s="28"/>
    </row>
    <row r="22" spans="1:7" s="25" customFormat="1">
      <c r="A22" s="23" t="s">
        <v>125</v>
      </c>
      <c r="B22" s="38" t="s">
        <v>29</v>
      </c>
      <c r="C22" s="38"/>
      <c r="D22" s="38"/>
      <c r="E22" s="38"/>
      <c r="F22" s="38"/>
      <c r="G22" s="24">
        <f>ROUND(SUM(G23,G31,G51,G68,G78,G83,G73),2)</f>
        <v>0</v>
      </c>
    </row>
    <row r="23" spans="1:7" s="25" customFormat="1">
      <c r="A23" s="34" t="s">
        <v>159</v>
      </c>
      <c r="B23" s="35" t="s">
        <v>30</v>
      </c>
      <c r="C23" s="31"/>
      <c r="D23" s="32"/>
      <c r="E23" s="36"/>
      <c r="F23" s="33"/>
      <c r="G23" s="36">
        <f>ROUND(SUM(G24:G30),2)</f>
        <v>0</v>
      </c>
    </row>
    <row r="24" spans="1:7" s="25" customFormat="1" ht="33.75">
      <c r="A24" s="129" t="s">
        <v>820</v>
      </c>
      <c r="B24" s="87" t="s">
        <v>31</v>
      </c>
      <c r="C24" s="88" t="s">
        <v>26</v>
      </c>
      <c r="D24" s="89">
        <v>223.86</v>
      </c>
      <c r="E24" s="26"/>
      <c r="F24" s="27"/>
      <c r="G24" s="28"/>
    </row>
    <row r="25" spans="1:7" s="25" customFormat="1" ht="45">
      <c r="A25" s="129" t="s">
        <v>821</v>
      </c>
      <c r="B25" s="87" t="s">
        <v>22</v>
      </c>
      <c r="C25" s="88" t="s">
        <v>17</v>
      </c>
      <c r="D25" s="89">
        <v>266.87</v>
      </c>
      <c r="E25" s="26"/>
      <c r="F25" s="27"/>
      <c r="G25" s="28"/>
    </row>
    <row r="26" spans="1:7" s="25" customFormat="1" ht="45">
      <c r="A26" s="129" t="s">
        <v>822</v>
      </c>
      <c r="B26" s="87" t="s">
        <v>32</v>
      </c>
      <c r="C26" s="88" t="s">
        <v>17</v>
      </c>
      <c r="D26" s="89">
        <v>16.87</v>
      </c>
      <c r="E26" s="26"/>
      <c r="F26" s="27"/>
      <c r="G26" s="28"/>
    </row>
    <row r="27" spans="1:7" s="25" customFormat="1" ht="45">
      <c r="A27" s="129" t="s">
        <v>823</v>
      </c>
      <c r="B27" s="87" t="s">
        <v>33</v>
      </c>
      <c r="C27" s="88" t="s">
        <v>17</v>
      </c>
      <c r="D27" s="89">
        <v>61.11</v>
      </c>
      <c r="E27" s="26"/>
      <c r="F27" s="27"/>
      <c r="G27" s="28"/>
    </row>
    <row r="28" spans="1:7" s="25" customFormat="1" ht="56.25">
      <c r="A28" s="129" t="s">
        <v>824</v>
      </c>
      <c r="B28" s="87" t="s">
        <v>34</v>
      </c>
      <c r="C28" s="88" t="s">
        <v>17</v>
      </c>
      <c r="D28" s="89">
        <v>91.66</v>
      </c>
      <c r="E28" s="26"/>
      <c r="F28" s="27"/>
      <c r="G28" s="28"/>
    </row>
    <row r="29" spans="1:7" s="25" customFormat="1" ht="33.75">
      <c r="A29" s="129" t="s">
        <v>825</v>
      </c>
      <c r="B29" s="87" t="s">
        <v>20</v>
      </c>
      <c r="C29" s="88" t="s">
        <v>17</v>
      </c>
      <c r="D29" s="89">
        <v>222.63</v>
      </c>
      <c r="E29" s="26"/>
      <c r="F29" s="40"/>
      <c r="G29" s="28"/>
    </row>
    <row r="30" spans="1:7" s="25" customFormat="1" ht="33.75">
      <c r="A30" s="129" t="s">
        <v>826</v>
      </c>
      <c r="B30" s="87" t="s">
        <v>21</v>
      </c>
      <c r="C30" s="88" t="s">
        <v>18</v>
      </c>
      <c r="D30" s="89">
        <v>4229.97</v>
      </c>
      <c r="E30" s="26"/>
      <c r="F30" s="27"/>
      <c r="G30" s="28"/>
    </row>
    <row r="31" spans="1:7" s="25" customFormat="1">
      <c r="A31" s="34" t="s">
        <v>160</v>
      </c>
      <c r="B31" s="35" t="s">
        <v>28</v>
      </c>
      <c r="C31" s="31"/>
      <c r="D31" s="32"/>
      <c r="E31" s="36"/>
      <c r="F31" s="33"/>
      <c r="G31" s="36">
        <f>ROUND(SUM(G32:G50),2)</f>
        <v>0</v>
      </c>
    </row>
    <row r="32" spans="1:7" s="30" customFormat="1" ht="67.5">
      <c r="A32" s="129" t="s">
        <v>827</v>
      </c>
      <c r="B32" s="87" t="s">
        <v>35</v>
      </c>
      <c r="C32" s="88" t="s">
        <v>17</v>
      </c>
      <c r="D32" s="89">
        <v>81.13</v>
      </c>
      <c r="E32" s="26"/>
      <c r="F32" s="27"/>
      <c r="G32" s="28"/>
    </row>
    <row r="33" spans="1:7" s="25" customFormat="1" ht="33.75">
      <c r="A33" s="129" t="s">
        <v>828</v>
      </c>
      <c r="B33" s="87" t="s">
        <v>36</v>
      </c>
      <c r="C33" s="88" t="s">
        <v>26</v>
      </c>
      <c r="D33" s="89">
        <v>63.94</v>
      </c>
      <c r="E33" s="26"/>
      <c r="F33" s="27"/>
      <c r="G33" s="28"/>
    </row>
    <row r="34" spans="1:7" s="25" customFormat="1" ht="33.75">
      <c r="A34" s="129" t="s">
        <v>829</v>
      </c>
      <c r="B34" s="87" t="s">
        <v>170</v>
      </c>
      <c r="C34" s="88" t="s">
        <v>26</v>
      </c>
      <c r="D34" s="89">
        <v>224.68</v>
      </c>
      <c r="E34" s="26"/>
      <c r="F34" s="27"/>
      <c r="G34" s="28"/>
    </row>
    <row r="35" spans="1:7" s="25" customFormat="1" ht="33.75">
      <c r="A35" s="129" t="s">
        <v>830</v>
      </c>
      <c r="B35" s="87" t="s">
        <v>167</v>
      </c>
      <c r="C35" s="88" t="s">
        <v>26</v>
      </c>
      <c r="D35" s="89">
        <v>35.56</v>
      </c>
      <c r="E35" s="26"/>
      <c r="F35" s="27"/>
      <c r="G35" s="28"/>
    </row>
    <row r="36" spans="1:7" s="25" customFormat="1" ht="33.75">
      <c r="A36" s="129" t="s">
        <v>831</v>
      </c>
      <c r="B36" s="87" t="s">
        <v>37</v>
      </c>
      <c r="C36" s="88" t="s">
        <v>38</v>
      </c>
      <c r="D36" s="89">
        <v>8103.12</v>
      </c>
      <c r="E36" s="26"/>
      <c r="F36" s="27"/>
      <c r="G36" s="28"/>
    </row>
    <row r="37" spans="1:7" s="30" customFormat="1" ht="22.5">
      <c r="A37" s="129" t="s">
        <v>832</v>
      </c>
      <c r="B37" s="87" t="s">
        <v>177</v>
      </c>
      <c r="C37" s="88" t="s">
        <v>17</v>
      </c>
      <c r="D37" s="89">
        <v>1.67</v>
      </c>
      <c r="E37" s="26"/>
      <c r="F37" s="27"/>
      <c r="G37" s="28"/>
    </row>
    <row r="38" spans="1:7" s="30" customFormat="1" ht="22.5">
      <c r="A38" s="129" t="s">
        <v>833</v>
      </c>
      <c r="B38" s="87" t="s">
        <v>106</v>
      </c>
      <c r="C38" s="88" t="s">
        <v>17</v>
      </c>
      <c r="D38" s="89">
        <v>1.24</v>
      </c>
      <c r="E38" s="26"/>
      <c r="F38" s="27"/>
      <c r="G38" s="28"/>
    </row>
    <row r="39" spans="1:7" s="30" customFormat="1" ht="22.5">
      <c r="A39" s="129" t="s">
        <v>834</v>
      </c>
      <c r="B39" s="87" t="s">
        <v>123</v>
      </c>
      <c r="C39" s="88" t="s">
        <v>17</v>
      </c>
      <c r="D39" s="89">
        <v>0.82</v>
      </c>
      <c r="E39" s="26"/>
      <c r="F39" s="27"/>
      <c r="G39" s="28"/>
    </row>
    <row r="40" spans="1:7" s="25" customFormat="1" ht="33.75">
      <c r="A40" s="129" t="s">
        <v>835</v>
      </c>
      <c r="B40" s="87" t="s">
        <v>173</v>
      </c>
      <c r="C40" s="88" t="s">
        <v>17</v>
      </c>
      <c r="D40" s="89">
        <v>5.17</v>
      </c>
      <c r="E40" s="26"/>
      <c r="F40" s="37"/>
      <c r="G40" s="28"/>
    </row>
    <row r="41" spans="1:7" s="25" customFormat="1" ht="33.75">
      <c r="A41" s="129" t="s">
        <v>836</v>
      </c>
      <c r="B41" s="87" t="s">
        <v>174</v>
      </c>
      <c r="C41" s="88" t="s">
        <v>17</v>
      </c>
      <c r="D41" s="89">
        <v>5.17</v>
      </c>
      <c r="E41" s="26"/>
      <c r="F41" s="37"/>
      <c r="G41" s="28"/>
    </row>
    <row r="42" spans="1:7" s="25" customFormat="1" ht="33.75">
      <c r="A42" s="129" t="s">
        <v>837</v>
      </c>
      <c r="B42" s="87" t="s">
        <v>175</v>
      </c>
      <c r="C42" s="88" t="s">
        <v>17</v>
      </c>
      <c r="D42" s="89">
        <v>5.17</v>
      </c>
      <c r="E42" s="26"/>
      <c r="F42" s="37"/>
      <c r="G42" s="28"/>
    </row>
    <row r="43" spans="1:7" s="25" customFormat="1" ht="33.75">
      <c r="A43" s="129" t="s">
        <v>838</v>
      </c>
      <c r="B43" s="87" t="s">
        <v>176</v>
      </c>
      <c r="C43" s="88" t="s">
        <v>17</v>
      </c>
      <c r="D43" s="89">
        <v>5.17</v>
      </c>
      <c r="E43" s="26"/>
      <c r="F43" s="37"/>
      <c r="G43" s="28"/>
    </row>
    <row r="44" spans="1:7" s="25" customFormat="1" ht="33.75">
      <c r="A44" s="129" t="s">
        <v>839</v>
      </c>
      <c r="B44" s="87" t="s">
        <v>171</v>
      </c>
      <c r="C44" s="88" t="s">
        <v>17</v>
      </c>
      <c r="D44" s="89">
        <v>6.5</v>
      </c>
      <c r="E44" s="26"/>
      <c r="F44" s="37"/>
      <c r="G44" s="28"/>
    </row>
    <row r="45" spans="1:7" s="25" customFormat="1" ht="33.75">
      <c r="A45" s="129" t="s">
        <v>840</v>
      </c>
      <c r="B45" s="87" t="s">
        <v>172</v>
      </c>
      <c r="C45" s="88" t="s">
        <v>17</v>
      </c>
      <c r="D45" s="89">
        <v>6.5</v>
      </c>
      <c r="E45" s="26"/>
      <c r="F45" s="37"/>
      <c r="G45" s="28"/>
    </row>
    <row r="46" spans="1:7" s="25" customFormat="1" ht="33.75">
      <c r="A46" s="129" t="s">
        <v>841</v>
      </c>
      <c r="B46" s="87" t="s">
        <v>778</v>
      </c>
      <c r="C46" s="88" t="s">
        <v>17</v>
      </c>
      <c r="D46" s="89">
        <v>6.5</v>
      </c>
      <c r="E46" s="26"/>
      <c r="F46" s="37"/>
      <c r="G46" s="28"/>
    </row>
    <row r="47" spans="1:7" s="25" customFormat="1" ht="33.75">
      <c r="A47" s="129" t="s">
        <v>842</v>
      </c>
      <c r="B47" s="87" t="s">
        <v>777</v>
      </c>
      <c r="C47" s="88" t="s">
        <v>17</v>
      </c>
      <c r="D47" s="89">
        <v>6.5</v>
      </c>
      <c r="E47" s="26"/>
      <c r="F47" s="37"/>
      <c r="G47" s="28"/>
    </row>
    <row r="48" spans="1:7" s="25" customFormat="1" ht="56.25">
      <c r="A48" s="129" t="s">
        <v>843</v>
      </c>
      <c r="B48" s="87" t="s">
        <v>166</v>
      </c>
      <c r="C48" s="88" t="s">
        <v>44</v>
      </c>
      <c r="D48" s="89">
        <v>112</v>
      </c>
      <c r="E48" s="26"/>
      <c r="F48" s="37"/>
      <c r="G48" s="48"/>
    </row>
    <row r="49" spans="1:7" s="25" customFormat="1" ht="33.75">
      <c r="A49" s="129" t="s">
        <v>844</v>
      </c>
      <c r="B49" s="87" t="s">
        <v>165</v>
      </c>
      <c r="C49" s="88" t="s">
        <v>44</v>
      </c>
      <c r="D49" s="89">
        <v>14</v>
      </c>
      <c r="E49" s="26"/>
      <c r="F49" s="37"/>
      <c r="G49" s="48"/>
    </row>
    <row r="50" spans="1:7" s="25" customFormat="1" ht="22.5">
      <c r="A50" s="129" t="s">
        <v>845</v>
      </c>
      <c r="B50" s="87" t="s">
        <v>122</v>
      </c>
      <c r="C50" s="88" t="s">
        <v>17</v>
      </c>
      <c r="D50" s="89">
        <v>0.19</v>
      </c>
      <c r="E50" s="26"/>
      <c r="F50" s="37"/>
      <c r="G50" s="48"/>
    </row>
    <row r="51" spans="1:7" s="25" customFormat="1">
      <c r="A51" s="34" t="s">
        <v>161</v>
      </c>
      <c r="B51" s="35" t="s">
        <v>179</v>
      </c>
      <c r="C51" s="31"/>
      <c r="D51" s="32"/>
      <c r="E51" s="36"/>
      <c r="F51" s="33"/>
      <c r="G51" s="36">
        <f>ROUND(SUM(G52:G67),2)</f>
        <v>0</v>
      </c>
    </row>
    <row r="52" spans="1:7" s="25" customFormat="1" ht="33.75">
      <c r="A52" s="129" t="s">
        <v>846</v>
      </c>
      <c r="B52" s="87" t="s">
        <v>31</v>
      </c>
      <c r="C52" s="88" t="s">
        <v>26</v>
      </c>
      <c r="D52" s="89">
        <v>362.04</v>
      </c>
      <c r="E52" s="26"/>
      <c r="F52" s="27"/>
      <c r="G52" s="28"/>
    </row>
    <row r="53" spans="1:7" s="25" customFormat="1" ht="45">
      <c r="A53" s="129" t="s">
        <v>847</v>
      </c>
      <c r="B53" s="87" t="s">
        <v>22</v>
      </c>
      <c r="C53" s="88" t="s">
        <v>17</v>
      </c>
      <c r="D53" s="89">
        <v>144.82</v>
      </c>
      <c r="E53" s="26"/>
      <c r="F53" s="27"/>
      <c r="G53" s="28"/>
    </row>
    <row r="54" spans="1:7" s="25" customFormat="1" ht="45">
      <c r="A54" s="129" t="s">
        <v>848</v>
      </c>
      <c r="B54" s="87" t="s">
        <v>39</v>
      </c>
      <c r="C54" s="88" t="s">
        <v>26</v>
      </c>
      <c r="D54" s="89">
        <v>362.04</v>
      </c>
      <c r="E54" s="26"/>
      <c r="F54" s="27"/>
      <c r="G54" s="28"/>
    </row>
    <row r="55" spans="1:7" s="25" customFormat="1" ht="56.25">
      <c r="A55" s="129" t="s">
        <v>849</v>
      </c>
      <c r="B55" s="87" t="s">
        <v>34</v>
      </c>
      <c r="C55" s="88" t="s">
        <v>17</v>
      </c>
      <c r="D55" s="89">
        <v>144.82</v>
      </c>
      <c r="E55" s="26"/>
      <c r="F55" s="27"/>
      <c r="G55" s="28"/>
    </row>
    <row r="56" spans="1:7" s="25" customFormat="1" ht="45">
      <c r="A56" s="129" t="s">
        <v>850</v>
      </c>
      <c r="B56" s="87" t="s">
        <v>771</v>
      </c>
      <c r="C56" s="88" t="s">
        <v>17</v>
      </c>
      <c r="D56" s="89">
        <v>72.41</v>
      </c>
      <c r="E56" s="26"/>
      <c r="F56" s="27"/>
      <c r="G56" s="28"/>
    </row>
    <row r="57" spans="1:7" s="25" customFormat="1" ht="33.75">
      <c r="A57" s="129" t="s">
        <v>851</v>
      </c>
      <c r="B57" s="87" t="s">
        <v>130</v>
      </c>
      <c r="C57" s="88" t="s">
        <v>26</v>
      </c>
      <c r="D57" s="89">
        <v>352.66</v>
      </c>
      <c r="E57" s="26"/>
      <c r="F57" s="37"/>
      <c r="G57" s="28"/>
    </row>
    <row r="58" spans="1:7" s="25" customFormat="1" ht="33.75">
      <c r="A58" s="129" t="s">
        <v>852</v>
      </c>
      <c r="B58" s="87" t="s">
        <v>178</v>
      </c>
      <c r="C58" s="88" t="s">
        <v>26</v>
      </c>
      <c r="D58" s="89">
        <v>12.97</v>
      </c>
      <c r="E58" s="26"/>
      <c r="F58" s="37"/>
      <c r="G58" s="28"/>
    </row>
    <row r="59" spans="1:7" s="25" customFormat="1" ht="56.25">
      <c r="A59" s="129" t="s">
        <v>853</v>
      </c>
      <c r="B59" s="87" t="s">
        <v>707</v>
      </c>
      <c r="C59" s="88" t="s">
        <v>26</v>
      </c>
      <c r="D59" s="89">
        <v>173.53</v>
      </c>
      <c r="E59" s="26"/>
      <c r="F59" s="27"/>
      <c r="G59" s="28"/>
    </row>
    <row r="60" spans="1:7" s="25" customFormat="1" ht="45">
      <c r="A60" s="129" t="s">
        <v>854</v>
      </c>
      <c r="B60" s="87" t="s">
        <v>708</v>
      </c>
      <c r="C60" s="88" t="s">
        <v>26</v>
      </c>
      <c r="D60" s="89">
        <v>53.38</v>
      </c>
      <c r="E60" s="26"/>
      <c r="F60" s="27"/>
      <c r="G60" s="28"/>
    </row>
    <row r="61" spans="1:7" s="25" customFormat="1" ht="22.5">
      <c r="A61" s="129" t="s">
        <v>855</v>
      </c>
      <c r="B61" s="87" t="s">
        <v>134</v>
      </c>
      <c r="C61" s="88" t="s">
        <v>40</v>
      </c>
      <c r="D61" s="89">
        <v>306.89999999999998</v>
      </c>
      <c r="E61" s="26"/>
      <c r="F61" s="27"/>
      <c r="G61" s="28"/>
    </row>
    <row r="62" spans="1:7" s="25" customFormat="1" ht="33.75">
      <c r="A62" s="129" t="s">
        <v>856</v>
      </c>
      <c r="B62" s="87" t="s">
        <v>772</v>
      </c>
      <c r="C62" s="88" t="s">
        <v>40</v>
      </c>
      <c r="D62" s="89">
        <v>26</v>
      </c>
      <c r="E62" s="26"/>
      <c r="F62" s="27"/>
      <c r="G62" s="28"/>
    </row>
    <row r="63" spans="1:7" s="25" customFormat="1" ht="67.5">
      <c r="A63" s="129" t="s">
        <v>857</v>
      </c>
      <c r="B63" s="87" t="s">
        <v>773</v>
      </c>
      <c r="C63" s="88" t="s">
        <v>44</v>
      </c>
      <c r="D63" s="89">
        <v>175</v>
      </c>
      <c r="E63" s="26"/>
      <c r="F63" s="27"/>
      <c r="G63" s="28"/>
    </row>
    <row r="64" spans="1:7" s="25" customFormat="1" ht="45">
      <c r="A64" s="129" t="s">
        <v>858</v>
      </c>
      <c r="B64" s="87" t="s">
        <v>774</v>
      </c>
      <c r="C64" s="88" t="s">
        <v>40</v>
      </c>
      <c r="D64" s="89">
        <v>190.29</v>
      </c>
      <c r="E64" s="26"/>
      <c r="F64" s="27"/>
      <c r="G64" s="28"/>
    </row>
    <row r="65" spans="1:7" s="25" customFormat="1" ht="45">
      <c r="A65" s="129" t="s">
        <v>859</v>
      </c>
      <c r="B65" s="87" t="s">
        <v>775</v>
      </c>
      <c r="C65" s="88" t="s">
        <v>40</v>
      </c>
      <c r="D65" s="89">
        <v>116.61</v>
      </c>
      <c r="E65" s="26"/>
      <c r="F65" s="27"/>
      <c r="G65" s="28"/>
    </row>
    <row r="66" spans="1:7" s="25" customFormat="1" ht="33.75">
      <c r="A66" s="129" t="s">
        <v>860</v>
      </c>
      <c r="B66" s="87" t="s">
        <v>20</v>
      </c>
      <c r="C66" s="88" t="s">
        <v>17</v>
      </c>
      <c r="D66" s="89">
        <v>144.82</v>
      </c>
      <c r="E66" s="26"/>
      <c r="F66" s="40"/>
      <c r="G66" s="28"/>
    </row>
    <row r="67" spans="1:7" s="25" customFormat="1" ht="33.75">
      <c r="A67" s="129" t="s">
        <v>861</v>
      </c>
      <c r="B67" s="87" t="s">
        <v>21</v>
      </c>
      <c r="C67" s="88" t="s">
        <v>18</v>
      </c>
      <c r="D67" s="89">
        <v>2751.58</v>
      </c>
      <c r="E67" s="26"/>
      <c r="F67" s="27"/>
      <c r="G67" s="28"/>
    </row>
    <row r="68" spans="1:7" s="25" customFormat="1">
      <c r="A68" s="34" t="s">
        <v>162</v>
      </c>
      <c r="B68" s="35" t="s">
        <v>111</v>
      </c>
      <c r="C68" s="31"/>
      <c r="D68" s="32"/>
      <c r="E68" s="36"/>
      <c r="F68" s="33"/>
      <c r="G68" s="36">
        <f>ROUND(SUM(G69:G72),2)</f>
        <v>0</v>
      </c>
    </row>
    <row r="69" spans="1:7" s="25" customFormat="1" ht="33.75">
      <c r="A69" s="129" t="s">
        <v>862</v>
      </c>
      <c r="B69" s="87" t="s">
        <v>37</v>
      </c>
      <c r="C69" s="88" t="s">
        <v>38</v>
      </c>
      <c r="D69" s="89">
        <v>6062.56</v>
      </c>
      <c r="E69" s="26"/>
      <c r="F69" s="27"/>
      <c r="G69" s="28"/>
    </row>
    <row r="70" spans="1:7" s="25" customFormat="1" ht="45">
      <c r="A70" s="129" t="s">
        <v>863</v>
      </c>
      <c r="B70" s="87" t="s">
        <v>168</v>
      </c>
      <c r="C70" s="88" t="s">
        <v>26</v>
      </c>
      <c r="D70" s="89">
        <v>139.62</v>
      </c>
      <c r="E70" s="26"/>
      <c r="F70" s="27"/>
      <c r="G70" s="28"/>
    </row>
    <row r="71" spans="1:7" s="25" customFormat="1" ht="33.75">
      <c r="A71" s="129" t="s">
        <v>864</v>
      </c>
      <c r="B71" s="87" t="s">
        <v>180</v>
      </c>
      <c r="C71" s="88" t="s">
        <v>17</v>
      </c>
      <c r="D71" s="89">
        <v>7.85</v>
      </c>
      <c r="E71" s="26"/>
      <c r="F71" s="37"/>
      <c r="G71" s="28"/>
    </row>
    <row r="72" spans="1:7" s="25" customFormat="1" ht="33.75">
      <c r="A72" s="129" t="s">
        <v>865</v>
      </c>
      <c r="B72" s="87" t="s">
        <v>181</v>
      </c>
      <c r="C72" s="88" t="s">
        <v>17</v>
      </c>
      <c r="D72" s="89">
        <v>7.85</v>
      </c>
      <c r="E72" s="26"/>
      <c r="F72" s="37"/>
      <c r="G72" s="28"/>
    </row>
    <row r="73" spans="1:7" s="25" customFormat="1">
      <c r="A73" s="34" t="s">
        <v>163</v>
      </c>
      <c r="B73" s="35" t="s">
        <v>507</v>
      </c>
      <c r="C73" s="31"/>
      <c r="D73" s="32"/>
      <c r="E73" s="36"/>
      <c r="F73" s="33"/>
      <c r="G73" s="36">
        <f>ROUND(SUM(G74:G77),2)</f>
        <v>0</v>
      </c>
    </row>
    <row r="74" spans="1:7" s="25" customFormat="1" ht="33.75">
      <c r="A74" s="129" t="s">
        <v>866</v>
      </c>
      <c r="B74" s="87" t="s">
        <v>506</v>
      </c>
      <c r="C74" s="88" t="s">
        <v>38</v>
      </c>
      <c r="D74" s="89">
        <v>43.61</v>
      </c>
      <c r="E74" s="26"/>
      <c r="F74" s="37"/>
      <c r="G74" s="28"/>
    </row>
    <row r="75" spans="1:7" s="25" customFormat="1" ht="33.75">
      <c r="A75" s="129" t="s">
        <v>867</v>
      </c>
      <c r="B75" s="87" t="s">
        <v>505</v>
      </c>
      <c r="C75" s="88" t="s">
        <v>38</v>
      </c>
      <c r="D75" s="89">
        <v>4.75</v>
      </c>
      <c r="E75" s="26"/>
      <c r="F75" s="37"/>
      <c r="G75" s="28"/>
    </row>
    <row r="76" spans="1:7" s="30" customFormat="1" ht="45">
      <c r="A76" s="129" t="s">
        <v>868</v>
      </c>
      <c r="B76" s="87" t="s">
        <v>504</v>
      </c>
      <c r="C76" s="88" t="s">
        <v>38</v>
      </c>
      <c r="D76" s="89">
        <v>1549.88</v>
      </c>
      <c r="E76" s="26"/>
      <c r="F76" s="37"/>
      <c r="G76" s="28"/>
    </row>
    <row r="77" spans="1:7" s="30" customFormat="1" ht="33.75">
      <c r="A77" s="129" t="s">
        <v>869</v>
      </c>
      <c r="B77" s="87" t="s">
        <v>503</v>
      </c>
      <c r="C77" s="88" t="s">
        <v>38</v>
      </c>
      <c r="D77" s="89">
        <v>1598.24</v>
      </c>
      <c r="E77" s="26"/>
      <c r="F77" s="37"/>
      <c r="G77" s="28"/>
    </row>
    <row r="78" spans="1:7" s="25" customFormat="1">
      <c r="A78" s="34" t="s">
        <v>164</v>
      </c>
      <c r="B78" s="35" t="s">
        <v>112</v>
      </c>
      <c r="C78" s="31"/>
      <c r="D78" s="32"/>
      <c r="E78" s="36"/>
      <c r="F78" s="33"/>
      <c r="G78" s="36">
        <f>ROUND(SUM(G79:G82),2)</f>
        <v>0</v>
      </c>
    </row>
    <row r="79" spans="1:7" s="25" customFormat="1" ht="33.75">
      <c r="A79" s="129" t="s">
        <v>870</v>
      </c>
      <c r="B79" s="87" t="s">
        <v>37</v>
      </c>
      <c r="C79" s="88" t="s">
        <v>38</v>
      </c>
      <c r="D79" s="89">
        <v>4695.01</v>
      </c>
      <c r="E79" s="26"/>
      <c r="F79" s="27"/>
      <c r="G79" s="28"/>
    </row>
    <row r="80" spans="1:7" s="25" customFormat="1" ht="33.75">
      <c r="A80" s="129" t="s">
        <v>871</v>
      </c>
      <c r="B80" s="87" t="s">
        <v>169</v>
      </c>
      <c r="C80" s="88" t="s">
        <v>26</v>
      </c>
      <c r="D80" s="89">
        <v>265.74</v>
      </c>
      <c r="E80" s="26"/>
      <c r="F80" s="27"/>
      <c r="G80" s="28"/>
    </row>
    <row r="81" spans="1:7" s="25" customFormat="1" ht="45">
      <c r="A81" s="129" t="s">
        <v>872</v>
      </c>
      <c r="B81" s="87" t="s">
        <v>182</v>
      </c>
      <c r="C81" s="88" t="s">
        <v>17</v>
      </c>
      <c r="D81" s="89">
        <v>13.99</v>
      </c>
      <c r="E81" s="26"/>
      <c r="F81" s="37"/>
      <c r="G81" s="28"/>
    </row>
    <row r="82" spans="1:7" s="25" customFormat="1" ht="45">
      <c r="A82" s="129" t="s">
        <v>873</v>
      </c>
      <c r="B82" s="87" t="s">
        <v>183</v>
      </c>
      <c r="C82" s="88" t="s">
        <v>17</v>
      </c>
      <c r="D82" s="89">
        <v>13.99</v>
      </c>
      <c r="E82" s="26"/>
      <c r="F82" s="37"/>
      <c r="G82" s="28"/>
    </row>
    <row r="83" spans="1:7" s="25" customFormat="1">
      <c r="A83" s="34" t="s">
        <v>508</v>
      </c>
      <c r="B83" s="35" t="s">
        <v>113</v>
      </c>
      <c r="C83" s="31"/>
      <c r="D83" s="32"/>
      <c r="E83" s="36"/>
      <c r="F83" s="33"/>
      <c r="G83" s="36">
        <f>ROUND(SUM(G84:G88),2)</f>
        <v>0</v>
      </c>
    </row>
    <row r="84" spans="1:7" s="25" customFormat="1" ht="33.75">
      <c r="A84" s="129" t="s">
        <v>874</v>
      </c>
      <c r="B84" s="87" t="s">
        <v>37</v>
      </c>
      <c r="C84" s="88" t="s">
        <v>38</v>
      </c>
      <c r="D84" s="89">
        <v>6975.2</v>
      </c>
      <c r="E84" s="26"/>
      <c r="F84" s="27"/>
      <c r="G84" s="28"/>
    </row>
    <row r="85" spans="1:7" s="25" customFormat="1" ht="33.75">
      <c r="A85" s="129" t="s">
        <v>875</v>
      </c>
      <c r="B85" s="87" t="s">
        <v>185</v>
      </c>
      <c r="C85" s="88" t="s">
        <v>26</v>
      </c>
      <c r="D85" s="89">
        <v>37.17</v>
      </c>
      <c r="E85" s="26"/>
      <c r="F85" s="37"/>
      <c r="G85" s="28"/>
    </row>
    <row r="86" spans="1:7" s="25" customFormat="1" ht="33.75">
      <c r="A86" s="129" t="s">
        <v>876</v>
      </c>
      <c r="B86" s="87" t="s">
        <v>184</v>
      </c>
      <c r="C86" s="88" t="s">
        <v>26</v>
      </c>
      <c r="D86" s="89">
        <v>381.87</v>
      </c>
      <c r="E86" s="26"/>
      <c r="F86" s="27"/>
      <c r="G86" s="28"/>
    </row>
    <row r="87" spans="1:7" s="25" customFormat="1" ht="45">
      <c r="A87" s="129" t="s">
        <v>877</v>
      </c>
      <c r="B87" s="87" t="s">
        <v>182</v>
      </c>
      <c r="C87" s="88" t="s">
        <v>17</v>
      </c>
      <c r="D87" s="89">
        <v>38.19</v>
      </c>
      <c r="E87" s="26"/>
      <c r="F87" s="27"/>
      <c r="G87" s="28"/>
    </row>
    <row r="88" spans="1:7" s="25" customFormat="1" ht="45">
      <c r="A88" s="129" t="s">
        <v>878</v>
      </c>
      <c r="B88" s="87" t="s">
        <v>183</v>
      </c>
      <c r="C88" s="88" t="s">
        <v>17</v>
      </c>
      <c r="D88" s="89">
        <v>38.19</v>
      </c>
      <c r="E88" s="26"/>
      <c r="F88" s="27"/>
      <c r="G88" s="28"/>
    </row>
    <row r="89" spans="1:7" s="25" customFormat="1">
      <c r="A89" s="23" t="s">
        <v>117</v>
      </c>
      <c r="B89" s="44" t="s">
        <v>139</v>
      </c>
      <c r="C89" s="45"/>
      <c r="D89" s="46"/>
      <c r="E89" s="46"/>
      <c r="F89" s="46"/>
      <c r="G89" s="24">
        <f>ROUND(SUM(G90:G93),2)</f>
        <v>0</v>
      </c>
    </row>
    <row r="90" spans="1:7" s="25" customFormat="1" ht="33.75">
      <c r="A90" s="129" t="s">
        <v>879</v>
      </c>
      <c r="B90" s="87" t="s">
        <v>246</v>
      </c>
      <c r="C90" s="88" t="s">
        <v>26</v>
      </c>
      <c r="D90" s="89">
        <v>131.88</v>
      </c>
      <c r="E90" s="26"/>
      <c r="F90" s="37"/>
      <c r="G90" s="28"/>
    </row>
    <row r="91" spans="1:7" s="25" customFormat="1" ht="78.75">
      <c r="A91" s="129" t="s">
        <v>880</v>
      </c>
      <c r="B91" s="87" t="s">
        <v>533</v>
      </c>
      <c r="C91" s="88" t="s">
        <v>26</v>
      </c>
      <c r="D91" s="89">
        <v>448.68</v>
      </c>
      <c r="E91" s="26"/>
      <c r="F91" s="27"/>
      <c r="G91" s="28"/>
    </row>
    <row r="92" spans="1:7" s="25" customFormat="1" ht="56.25">
      <c r="A92" s="129" t="s">
        <v>881</v>
      </c>
      <c r="B92" s="87" t="s">
        <v>532</v>
      </c>
      <c r="C92" s="88" t="s">
        <v>26</v>
      </c>
      <c r="D92" s="89">
        <v>102.77</v>
      </c>
      <c r="E92" s="26"/>
      <c r="F92" s="27"/>
      <c r="G92" s="28"/>
    </row>
    <row r="93" spans="1:7" s="25" customFormat="1" ht="90">
      <c r="A93" s="129" t="s">
        <v>882</v>
      </c>
      <c r="B93" s="87" t="s">
        <v>531</v>
      </c>
      <c r="C93" s="88" t="s">
        <v>26</v>
      </c>
      <c r="D93" s="89">
        <v>25.48</v>
      </c>
      <c r="E93" s="26"/>
      <c r="F93" s="37"/>
      <c r="G93" s="28"/>
    </row>
    <row r="94" spans="1:7" s="25" customFormat="1">
      <c r="A94" s="23" t="s">
        <v>115</v>
      </c>
      <c r="B94" s="44" t="s">
        <v>530</v>
      </c>
      <c r="C94" s="45"/>
      <c r="D94" s="46"/>
      <c r="E94" s="46"/>
      <c r="F94" s="46"/>
      <c r="G94" s="24">
        <f>ROUND(SUM(G95:G97),2)</f>
        <v>0</v>
      </c>
    </row>
    <row r="95" spans="1:7" s="25" customFormat="1" ht="45">
      <c r="A95" s="129" t="s">
        <v>883</v>
      </c>
      <c r="B95" s="87" t="s">
        <v>529</v>
      </c>
      <c r="C95" s="88" t="s">
        <v>17</v>
      </c>
      <c r="D95" s="89">
        <v>18.93</v>
      </c>
      <c r="E95" s="26"/>
      <c r="F95" s="58"/>
      <c r="G95" s="48"/>
    </row>
    <row r="96" spans="1:7" s="25" customFormat="1" ht="45">
      <c r="A96" s="129" t="s">
        <v>884</v>
      </c>
      <c r="B96" s="87" t="s">
        <v>528</v>
      </c>
      <c r="C96" s="88" t="s">
        <v>40</v>
      </c>
      <c r="D96" s="89">
        <v>9.26</v>
      </c>
      <c r="E96" s="26"/>
      <c r="F96" s="27"/>
      <c r="G96" s="48"/>
    </row>
    <row r="97" spans="1:7" s="25" customFormat="1" ht="101.25">
      <c r="A97" s="129" t="s">
        <v>885</v>
      </c>
      <c r="B97" s="87" t="s">
        <v>527</v>
      </c>
      <c r="C97" s="88" t="s">
        <v>26</v>
      </c>
      <c r="D97" s="89">
        <v>378.52</v>
      </c>
      <c r="E97" s="26"/>
      <c r="F97" s="58"/>
      <c r="G97" s="48"/>
    </row>
    <row r="98" spans="1:7" s="25" customFormat="1">
      <c r="A98" s="23" t="s">
        <v>87</v>
      </c>
      <c r="B98" s="44" t="s">
        <v>525</v>
      </c>
      <c r="C98" s="45"/>
      <c r="D98" s="46"/>
      <c r="E98" s="46"/>
      <c r="F98" s="46"/>
      <c r="G98" s="24">
        <f>ROUND(SUM(G99,G103,G114,),2)</f>
        <v>0</v>
      </c>
    </row>
    <row r="99" spans="1:7" s="25" customFormat="1">
      <c r="A99" s="34" t="s">
        <v>581</v>
      </c>
      <c r="B99" s="35" t="s">
        <v>524</v>
      </c>
      <c r="C99" s="31"/>
      <c r="D99" s="32"/>
      <c r="E99" s="36"/>
      <c r="F99" s="33"/>
      <c r="G99" s="36">
        <f>ROUND(SUM(G100:G102),2)</f>
        <v>0</v>
      </c>
    </row>
    <row r="100" spans="1:7" s="25" customFormat="1" ht="33.75">
      <c r="A100" s="129" t="s">
        <v>886</v>
      </c>
      <c r="B100" s="87" t="s">
        <v>523</v>
      </c>
      <c r="C100" s="88" t="s">
        <v>26</v>
      </c>
      <c r="D100" s="89">
        <v>170.2</v>
      </c>
      <c r="E100" s="26"/>
      <c r="F100" s="37"/>
      <c r="G100" s="28"/>
    </row>
    <row r="101" spans="1:7" s="25" customFormat="1" ht="33.75">
      <c r="A101" s="129" t="s">
        <v>887</v>
      </c>
      <c r="B101" s="87" t="s">
        <v>776</v>
      </c>
      <c r="C101" s="88" t="s">
        <v>26</v>
      </c>
      <c r="D101" s="89">
        <v>170.2</v>
      </c>
      <c r="E101" s="26"/>
      <c r="F101" s="27"/>
      <c r="G101" s="28"/>
    </row>
    <row r="102" spans="1:7" s="25" customFormat="1" ht="56.25">
      <c r="A102" s="129" t="s">
        <v>888</v>
      </c>
      <c r="B102" s="87" t="s">
        <v>522</v>
      </c>
      <c r="C102" s="88" t="s">
        <v>26</v>
      </c>
      <c r="D102" s="89">
        <v>53.23</v>
      </c>
      <c r="E102" s="26"/>
      <c r="F102" s="27"/>
      <c r="G102" s="28"/>
    </row>
    <row r="103" spans="1:7" s="25" customFormat="1">
      <c r="A103" s="34" t="s">
        <v>582</v>
      </c>
      <c r="B103" s="35" t="s">
        <v>360</v>
      </c>
      <c r="C103" s="31"/>
      <c r="D103" s="32"/>
      <c r="E103" s="36"/>
      <c r="F103" s="33"/>
      <c r="G103" s="36">
        <f>ROUND(SUM(G104:G113),2)</f>
        <v>0</v>
      </c>
    </row>
    <row r="104" spans="1:7" s="25" customFormat="1" ht="33.75">
      <c r="A104" s="129" t="s">
        <v>889</v>
      </c>
      <c r="B104" s="87" t="s">
        <v>521</v>
      </c>
      <c r="C104" s="88" t="s">
        <v>26</v>
      </c>
      <c r="D104" s="89">
        <v>309.58999999999997</v>
      </c>
      <c r="E104" s="26"/>
      <c r="F104" s="27"/>
      <c r="G104" s="28"/>
    </row>
    <row r="105" spans="1:7" s="25" customFormat="1" ht="33.75">
      <c r="A105" s="129" t="s">
        <v>890</v>
      </c>
      <c r="B105" s="87" t="s">
        <v>520</v>
      </c>
      <c r="C105" s="88" t="s">
        <v>26</v>
      </c>
      <c r="D105" s="89">
        <v>83.82</v>
      </c>
      <c r="E105" s="26"/>
      <c r="F105" s="27"/>
      <c r="G105" s="28"/>
    </row>
    <row r="106" spans="1:7" s="25" customFormat="1" ht="45">
      <c r="A106" s="129" t="s">
        <v>891</v>
      </c>
      <c r="B106" s="87" t="s">
        <v>786</v>
      </c>
      <c r="C106" s="88" t="s">
        <v>26</v>
      </c>
      <c r="D106" s="89">
        <v>897.36</v>
      </c>
      <c r="E106" s="26"/>
      <c r="F106" s="27"/>
      <c r="G106" s="28"/>
    </row>
    <row r="107" spans="1:7" s="25" customFormat="1" ht="33.75">
      <c r="A107" s="129" t="s">
        <v>892</v>
      </c>
      <c r="B107" s="87" t="s">
        <v>519</v>
      </c>
      <c r="C107" s="88" t="s">
        <v>40</v>
      </c>
      <c r="D107" s="89">
        <v>25.22</v>
      </c>
      <c r="E107" s="26"/>
      <c r="F107" s="27"/>
      <c r="G107" s="28"/>
    </row>
    <row r="108" spans="1:7" s="25" customFormat="1" ht="45">
      <c r="A108" s="129" t="s">
        <v>893</v>
      </c>
      <c r="B108" s="87" t="s">
        <v>787</v>
      </c>
      <c r="C108" s="88" t="s">
        <v>26</v>
      </c>
      <c r="D108" s="89">
        <v>373.63</v>
      </c>
      <c r="E108" s="26"/>
      <c r="F108" s="27"/>
      <c r="G108" s="28"/>
    </row>
    <row r="109" spans="1:7" s="25" customFormat="1" ht="45">
      <c r="A109" s="129" t="s">
        <v>894</v>
      </c>
      <c r="B109" s="87" t="s">
        <v>518</v>
      </c>
      <c r="C109" s="88" t="s">
        <v>26</v>
      </c>
      <c r="D109" s="89">
        <v>70.42</v>
      </c>
      <c r="E109" s="26"/>
      <c r="F109" s="27"/>
      <c r="G109" s="28"/>
    </row>
    <row r="110" spans="1:7" s="25" customFormat="1" ht="45">
      <c r="A110" s="129" t="s">
        <v>895</v>
      </c>
      <c r="B110" s="87" t="s">
        <v>517</v>
      </c>
      <c r="C110" s="88" t="s">
        <v>26</v>
      </c>
      <c r="D110" s="89">
        <v>239.19</v>
      </c>
      <c r="E110" s="26"/>
      <c r="F110" s="27"/>
      <c r="G110" s="28"/>
    </row>
    <row r="111" spans="1:7" s="25" customFormat="1" ht="67.5">
      <c r="A111" s="129" t="s">
        <v>896</v>
      </c>
      <c r="B111" s="87" t="s">
        <v>516</v>
      </c>
      <c r="C111" s="88" t="s">
        <v>26</v>
      </c>
      <c r="D111" s="89">
        <v>83.82</v>
      </c>
      <c r="E111" s="26"/>
      <c r="F111" s="27"/>
      <c r="G111" s="28"/>
    </row>
    <row r="112" spans="1:7" s="25" customFormat="1" ht="33.75">
      <c r="A112" s="129" t="s">
        <v>897</v>
      </c>
      <c r="B112" s="87" t="s">
        <v>515</v>
      </c>
      <c r="C112" s="88" t="s">
        <v>40</v>
      </c>
      <c r="D112" s="89">
        <v>48.6</v>
      </c>
      <c r="E112" s="26"/>
      <c r="F112" s="27"/>
      <c r="G112" s="28"/>
    </row>
    <row r="113" spans="1:7" s="25" customFormat="1" ht="45">
      <c r="A113" s="129" t="s">
        <v>898</v>
      </c>
      <c r="B113" s="87" t="s">
        <v>514</v>
      </c>
      <c r="C113" s="88" t="s">
        <v>40</v>
      </c>
      <c r="D113" s="89">
        <v>55.25</v>
      </c>
      <c r="E113" s="26"/>
      <c r="F113" s="27"/>
      <c r="G113" s="28"/>
    </row>
    <row r="114" spans="1:7" s="25" customFormat="1">
      <c r="A114" s="34" t="s">
        <v>583</v>
      </c>
      <c r="B114" s="35" t="s">
        <v>513</v>
      </c>
      <c r="C114" s="31"/>
      <c r="D114" s="32"/>
      <c r="E114" s="36"/>
      <c r="F114" s="33"/>
      <c r="G114" s="36">
        <f>ROUND(SUM(G115:G118),2)</f>
        <v>0</v>
      </c>
    </row>
    <row r="115" spans="1:7" s="25" customFormat="1" ht="45">
      <c r="A115" s="129" t="s">
        <v>899</v>
      </c>
      <c r="B115" s="87" t="s">
        <v>512</v>
      </c>
      <c r="C115" s="88" t="s">
        <v>26</v>
      </c>
      <c r="D115" s="89">
        <v>378.51</v>
      </c>
      <c r="E115" s="26"/>
      <c r="F115" s="27"/>
      <c r="G115" s="28"/>
    </row>
    <row r="116" spans="1:7" s="25" customFormat="1" ht="78.75">
      <c r="A116" s="129" t="s">
        <v>900</v>
      </c>
      <c r="B116" s="87" t="s">
        <v>511</v>
      </c>
      <c r="C116" s="88" t="s">
        <v>26</v>
      </c>
      <c r="D116" s="89">
        <v>12.53</v>
      </c>
      <c r="E116" s="26"/>
      <c r="F116" s="57"/>
      <c r="G116" s="28"/>
    </row>
    <row r="117" spans="1:7" s="25" customFormat="1" ht="78.75">
      <c r="A117" s="129" t="s">
        <v>901</v>
      </c>
      <c r="B117" s="87" t="s">
        <v>510</v>
      </c>
      <c r="C117" s="88" t="s">
        <v>26</v>
      </c>
      <c r="D117" s="89">
        <v>2.78</v>
      </c>
      <c r="E117" s="26"/>
      <c r="F117" s="57"/>
      <c r="G117" s="28"/>
    </row>
    <row r="118" spans="1:7" s="25" customFormat="1" ht="45">
      <c r="A118" s="129" t="s">
        <v>902</v>
      </c>
      <c r="B118" s="87" t="s">
        <v>509</v>
      </c>
      <c r="C118" s="88" t="s">
        <v>26</v>
      </c>
      <c r="D118" s="89">
        <v>12.53</v>
      </c>
      <c r="E118" s="26"/>
      <c r="F118" s="57"/>
      <c r="G118" s="28"/>
    </row>
    <row r="119" spans="1:7" s="25" customFormat="1">
      <c r="A119" s="23" t="s">
        <v>526</v>
      </c>
      <c r="B119" s="38" t="s">
        <v>127</v>
      </c>
      <c r="C119" s="38"/>
      <c r="D119" s="38"/>
      <c r="E119" s="38"/>
      <c r="F119" s="38"/>
      <c r="G119" s="24">
        <f>ROUND(SUM(G120:G141),2)</f>
        <v>0</v>
      </c>
    </row>
    <row r="120" spans="1:7" s="25" customFormat="1" ht="45">
      <c r="A120" s="129" t="s">
        <v>903</v>
      </c>
      <c r="B120" s="87" t="s">
        <v>277</v>
      </c>
      <c r="C120" s="88" t="s">
        <v>17</v>
      </c>
      <c r="D120" s="89">
        <v>4.3899999999999997</v>
      </c>
      <c r="E120" s="26"/>
      <c r="F120" s="40"/>
      <c r="G120" s="28"/>
    </row>
    <row r="121" spans="1:7" s="25" customFormat="1" ht="33.75">
      <c r="A121" s="129" t="s">
        <v>904</v>
      </c>
      <c r="B121" s="87" t="s">
        <v>276</v>
      </c>
      <c r="C121" s="88" t="s">
        <v>26</v>
      </c>
      <c r="D121" s="89">
        <v>11.62</v>
      </c>
      <c r="E121" s="26"/>
      <c r="F121" s="40"/>
      <c r="G121" s="28"/>
    </row>
    <row r="122" spans="1:7" s="25" customFormat="1" ht="33.75">
      <c r="A122" s="129" t="s">
        <v>905</v>
      </c>
      <c r="B122" s="87" t="s">
        <v>37</v>
      </c>
      <c r="C122" s="88" t="s">
        <v>38</v>
      </c>
      <c r="D122" s="89">
        <v>526.84</v>
      </c>
      <c r="E122" s="26"/>
      <c r="F122" s="27"/>
      <c r="G122" s="28"/>
    </row>
    <row r="123" spans="1:7" s="25" customFormat="1" ht="22.5">
      <c r="A123" s="129" t="s">
        <v>906</v>
      </c>
      <c r="B123" s="87" t="s">
        <v>123</v>
      </c>
      <c r="C123" s="88" t="s">
        <v>17</v>
      </c>
      <c r="D123" s="89">
        <v>4.3899999999999997</v>
      </c>
      <c r="E123" s="26"/>
      <c r="F123" s="40"/>
      <c r="G123" s="28"/>
    </row>
    <row r="124" spans="1:7" s="25" customFormat="1" ht="67.5">
      <c r="A124" s="129" t="s">
        <v>907</v>
      </c>
      <c r="B124" s="87" t="s">
        <v>293</v>
      </c>
      <c r="C124" s="88" t="s">
        <v>38</v>
      </c>
      <c r="D124" s="89">
        <v>7052.34</v>
      </c>
      <c r="E124" s="26"/>
      <c r="F124" s="27"/>
      <c r="G124" s="28"/>
    </row>
    <row r="125" spans="1:7" s="25" customFormat="1" ht="22.5">
      <c r="A125" s="129" t="s">
        <v>908</v>
      </c>
      <c r="B125" s="87" t="s">
        <v>292</v>
      </c>
      <c r="C125" s="88" t="s">
        <v>44</v>
      </c>
      <c r="D125" s="89">
        <v>1</v>
      </c>
      <c r="E125" s="26"/>
      <c r="F125" s="27"/>
      <c r="G125" s="28"/>
    </row>
    <row r="126" spans="1:7" s="25" customFormat="1" ht="33.75">
      <c r="A126" s="129" t="s">
        <v>909</v>
      </c>
      <c r="B126" s="87" t="s">
        <v>291</v>
      </c>
      <c r="C126" s="88" t="s">
        <v>44</v>
      </c>
      <c r="D126" s="89">
        <v>1</v>
      </c>
      <c r="E126" s="26"/>
      <c r="F126" s="27"/>
      <c r="G126" s="28"/>
    </row>
    <row r="127" spans="1:7" s="25" customFormat="1" ht="78.75">
      <c r="A127" s="129" t="s">
        <v>910</v>
      </c>
      <c r="B127" s="87" t="s">
        <v>290</v>
      </c>
      <c r="C127" s="88" t="s">
        <v>38</v>
      </c>
      <c r="D127" s="89">
        <v>506.14</v>
      </c>
      <c r="E127" s="26"/>
      <c r="F127" s="27"/>
      <c r="G127" s="28"/>
    </row>
    <row r="128" spans="1:7" s="25" customFormat="1" ht="67.5">
      <c r="A128" s="129" t="s">
        <v>911</v>
      </c>
      <c r="B128" s="87" t="s">
        <v>289</v>
      </c>
      <c r="C128" s="88" t="s">
        <v>38</v>
      </c>
      <c r="D128" s="89">
        <v>767.83</v>
      </c>
      <c r="E128" s="26"/>
      <c r="F128" s="27"/>
      <c r="G128" s="28"/>
    </row>
    <row r="129" spans="1:7" s="25" customFormat="1" ht="67.5">
      <c r="A129" s="129" t="s">
        <v>912</v>
      </c>
      <c r="B129" s="87" t="s">
        <v>288</v>
      </c>
      <c r="C129" s="88" t="s">
        <v>38</v>
      </c>
      <c r="D129" s="89">
        <v>852.53</v>
      </c>
      <c r="E129" s="26"/>
      <c r="F129" s="27"/>
      <c r="G129" s="28"/>
    </row>
    <row r="130" spans="1:7" s="25" customFormat="1" ht="45">
      <c r="A130" s="129" t="s">
        <v>913</v>
      </c>
      <c r="B130" s="87" t="s">
        <v>287</v>
      </c>
      <c r="C130" s="88" t="s">
        <v>44</v>
      </c>
      <c r="D130" s="89">
        <v>1</v>
      </c>
      <c r="E130" s="26"/>
      <c r="F130" s="27"/>
      <c r="G130" s="28"/>
    </row>
    <row r="131" spans="1:7" s="25" customFormat="1" ht="45">
      <c r="A131" s="129" t="s">
        <v>914</v>
      </c>
      <c r="B131" s="87" t="s">
        <v>286</v>
      </c>
      <c r="C131" s="88" t="s">
        <v>44</v>
      </c>
      <c r="D131" s="89">
        <v>1</v>
      </c>
      <c r="E131" s="26"/>
      <c r="F131" s="27"/>
      <c r="G131" s="28"/>
    </row>
    <row r="132" spans="1:7" s="25" customFormat="1" ht="90">
      <c r="A132" s="129" t="s">
        <v>915</v>
      </c>
      <c r="B132" s="87" t="s">
        <v>285</v>
      </c>
      <c r="C132" s="88" t="s">
        <v>38</v>
      </c>
      <c r="D132" s="89">
        <v>610.59</v>
      </c>
      <c r="E132" s="26"/>
      <c r="F132" s="27"/>
      <c r="G132" s="28"/>
    </row>
    <row r="133" spans="1:7" s="25" customFormat="1" ht="22.5">
      <c r="A133" s="129" t="s">
        <v>916</v>
      </c>
      <c r="B133" s="87" t="s">
        <v>284</v>
      </c>
      <c r="C133" s="88" t="s">
        <v>44</v>
      </c>
      <c r="D133" s="89">
        <v>4</v>
      </c>
      <c r="E133" s="26"/>
      <c r="F133" s="27"/>
      <c r="G133" s="28"/>
    </row>
    <row r="134" spans="1:7" s="25" customFormat="1" ht="45">
      <c r="A134" s="129" t="s">
        <v>917</v>
      </c>
      <c r="B134" s="87" t="s">
        <v>283</v>
      </c>
      <c r="C134" s="88" t="s">
        <v>44</v>
      </c>
      <c r="D134" s="89">
        <v>1</v>
      </c>
      <c r="E134" s="26"/>
      <c r="F134" s="27"/>
      <c r="G134" s="28"/>
    </row>
    <row r="135" spans="1:7" s="25" customFormat="1" ht="78.75">
      <c r="A135" s="129" t="s">
        <v>918</v>
      </c>
      <c r="B135" s="87" t="s">
        <v>282</v>
      </c>
      <c r="C135" s="88" t="s">
        <v>38</v>
      </c>
      <c r="D135" s="89">
        <v>291.08</v>
      </c>
      <c r="E135" s="26"/>
      <c r="F135" s="27"/>
      <c r="G135" s="28"/>
    </row>
    <row r="136" spans="1:7" s="25" customFormat="1" ht="45">
      <c r="A136" s="129" t="s">
        <v>919</v>
      </c>
      <c r="B136" s="87" t="s">
        <v>800</v>
      </c>
      <c r="C136" s="88" t="s">
        <v>44</v>
      </c>
      <c r="D136" s="89">
        <v>19</v>
      </c>
      <c r="E136" s="26"/>
      <c r="F136" s="27"/>
      <c r="G136" s="28"/>
    </row>
    <row r="137" spans="1:7" s="25" customFormat="1" ht="56.25">
      <c r="A137" s="129" t="s">
        <v>920</v>
      </c>
      <c r="B137" s="87" t="s">
        <v>126</v>
      </c>
      <c r="C137" s="88" t="s">
        <v>38</v>
      </c>
      <c r="D137" s="89">
        <v>80.599999999999994</v>
      </c>
      <c r="E137" s="26"/>
      <c r="F137" s="27"/>
      <c r="G137" s="28"/>
    </row>
    <row r="138" spans="1:7" s="25" customFormat="1" ht="56.25">
      <c r="A138" s="129" t="s">
        <v>921</v>
      </c>
      <c r="B138" s="87" t="s">
        <v>281</v>
      </c>
      <c r="C138" s="88" t="s">
        <v>26</v>
      </c>
      <c r="D138" s="89">
        <v>21.4</v>
      </c>
      <c r="E138" s="26"/>
      <c r="F138" s="27"/>
      <c r="G138" s="28"/>
    </row>
    <row r="139" spans="1:7" s="25" customFormat="1" ht="56.25">
      <c r="A139" s="129" t="s">
        <v>922</v>
      </c>
      <c r="B139" s="87" t="s">
        <v>280</v>
      </c>
      <c r="C139" s="88" t="s">
        <v>38</v>
      </c>
      <c r="D139" s="89">
        <v>37.260000000000005</v>
      </c>
      <c r="E139" s="26"/>
      <c r="F139" s="27"/>
      <c r="G139" s="28"/>
    </row>
    <row r="140" spans="1:7" s="25" customFormat="1" ht="78.75">
      <c r="A140" s="129" t="s">
        <v>923</v>
      </c>
      <c r="B140" s="87" t="s">
        <v>279</v>
      </c>
      <c r="C140" s="88" t="s">
        <v>38</v>
      </c>
      <c r="D140" s="89">
        <v>35.590000000000003</v>
      </c>
      <c r="E140" s="26"/>
      <c r="F140" s="27"/>
      <c r="G140" s="28"/>
    </row>
    <row r="141" spans="1:7" s="25" customFormat="1" ht="45">
      <c r="A141" s="129" t="s">
        <v>924</v>
      </c>
      <c r="B141" s="87" t="s">
        <v>278</v>
      </c>
      <c r="C141" s="88" t="s">
        <v>38</v>
      </c>
      <c r="D141" s="89">
        <v>10153.360000000002</v>
      </c>
      <c r="E141" s="26"/>
      <c r="F141" s="40"/>
      <c r="G141" s="28"/>
    </row>
    <row r="142" spans="1:7" s="25" customFormat="1">
      <c r="A142" s="23" t="s">
        <v>584</v>
      </c>
      <c r="B142" s="38" t="s">
        <v>124</v>
      </c>
      <c r="C142" s="38"/>
      <c r="D142" s="38"/>
      <c r="E142" s="38"/>
      <c r="F142" s="38"/>
      <c r="G142" s="24">
        <f>ROUND(SUM(G143:G152),2)</f>
        <v>0</v>
      </c>
    </row>
    <row r="143" spans="1:7" s="25" customFormat="1" ht="45">
      <c r="A143" s="129" t="s">
        <v>925</v>
      </c>
      <c r="B143" s="87" t="s">
        <v>277</v>
      </c>
      <c r="C143" s="88" t="s">
        <v>17</v>
      </c>
      <c r="D143" s="89">
        <v>16.64</v>
      </c>
      <c r="E143" s="26"/>
      <c r="F143" s="27"/>
      <c r="G143" s="28"/>
    </row>
    <row r="144" spans="1:7" s="25" customFormat="1" ht="33.75">
      <c r="A144" s="129" t="s">
        <v>926</v>
      </c>
      <c r="B144" s="87" t="s">
        <v>276</v>
      </c>
      <c r="C144" s="88" t="s">
        <v>26</v>
      </c>
      <c r="D144" s="89">
        <v>50.56</v>
      </c>
      <c r="E144" s="26"/>
      <c r="F144" s="27"/>
      <c r="G144" s="28"/>
    </row>
    <row r="145" spans="1:7" s="25" customFormat="1" ht="33.75">
      <c r="A145" s="129" t="s">
        <v>927</v>
      </c>
      <c r="B145" s="87" t="s">
        <v>36</v>
      </c>
      <c r="C145" s="88" t="s">
        <v>26</v>
      </c>
      <c r="D145" s="89">
        <v>24.96</v>
      </c>
      <c r="E145" s="26"/>
      <c r="F145" s="27"/>
      <c r="G145" s="28"/>
    </row>
    <row r="146" spans="1:7" s="25" customFormat="1" ht="33.75">
      <c r="A146" s="129" t="s">
        <v>928</v>
      </c>
      <c r="B146" s="87" t="s">
        <v>37</v>
      </c>
      <c r="C146" s="88" t="s">
        <v>38</v>
      </c>
      <c r="D146" s="89">
        <v>683.68</v>
      </c>
      <c r="E146" s="26"/>
      <c r="F146" s="27"/>
      <c r="G146" s="28"/>
    </row>
    <row r="147" spans="1:7" s="25" customFormat="1" ht="22.5">
      <c r="A147" s="129" t="s">
        <v>929</v>
      </c>
      <c r="B147" s="87" t="s">
        <v>123</v>
      </c>
      <c r="C147" s="88" t="s">
        <v>17</v>
      </c>
      <c r="D147" s="89">
        <v>10.72</v>
      </c>
      <c r="E147" s="26"/>
      <c r="F147" s="27"/>
      <c r="G147" s="28"/>
    </row>
    <row r="148" spans="1:7" s="25" customFormat="1" ht="22.5">
      <c r="A148" s="129" t="s">
        <v>930</v>
      </c>
      <c r="B148" s="87" t="s">
        <v>122</v>
      </c>
      <c r="C148" s="88" t="s">
        <v>17</v>
      </c>
      <c r="D148" s="89">
        <v>0.8</v>
      </c>
      <c r="E148" s="26"/>
      <c r="F148" s="27"/>
      <c r="G148" s="28"/>
    </row>
    <row r="149" spans="1:7" s="25" customFormat="1" ht="33.75">
      <c r="A149" s="129" t="s">
        <v>931</v>
      </c>
      <c r="B149" s="87" t="s">
        <v>121</v>
      </c>
      <c r="C149" s="88" t="s">
        <v>44</v>
      </c>
      <c r="D149" s="89">
        <v>96</v>
      </c>
      <c r="E149" s="26"/>
      <c r="F149" s="27"/>
      <c r="G149" s="28"/>
    </row>
    <row r="150" spans="1:7" s="25" customFormat="1" ht="56.25">
      <c r="A150" s="129" t="s">
        <v>932</v>
      </c>
      <c r="B150" s="87" t="s">
        <v>120</v>
      </c>
      <c r="C150" s="88" t="s">
        <v>38</v>
      </c>
      <c r="D150" s="89">
        <v>5167.68</v>
      </c>
      <c r="E150" s="26"/>
      <c r="F150" s="27"/>
      <c r="G150" s="28"/>
    </row>
    <row r="151" spans="1:7" s="25" customFormat="1" ht="45">
      <c r="A151" s="129" t="s">
        <v>933</v>
      </c>
      <c r="B151" s="87" t="s">
        <v>119</v>
      </c>
      <c r="C151" s="88" t="s">
        <v>38</v>
      </c>
      <c r="D151" s="89">
        <v>5167.68</v>
      </c>
      <c r="E151" s="26"/>
      <c r="F151" s="37"/>
      <c r="G151" s="28"/>
    </row>
    <row r="152" spans="1:7" s="25" customFormat="1" ht="45">
      <c r="A152" s="129" t="s">
        <v>934</v>
      </c>
      <c r="B152" s="87" t="s">
        <v>118</v>
      </c>
      <c r="C152" s="88" t="s">
        <v>40</v>
      </c>
      <c r="D152" s="89">
        <v>657.07</v>
      </c>
      <c r="E152" s="26"/>
      <c r="F152" s="37"/>
      <c r="G152" s="28"/>
    </row>
    <row r="153" spans="1:7" s="25" customFormat="1">
      <c r="A153" s="23" t="s">
        <v>585</v>
      </c>
      <c r="B153" s="38" t="s">
        <v>116</v>
      </c>
      <c r="C153" s="38"/>
      <c r="D153" s="38"/>
      <c r="E153" s="38"/>
      <c r="F153" s="38"/>
      <c r="G153" s="24">
        <f>ROUND(SUM(G154),2)</f>
        <v>0</v>
      </c>
    </row>
    <row r="154" spans="1:7" s="25" customFormat="1" ht="135">
      <c r="A154" s="129" t="s">
        <v>935</v>
      </c>
      <c r="B154" s="87" t="s">
        <v>275</v>
      </c>
      <c r="C154" s="88" t="s">
        <v>44</v>
      </c>
      <c r="D154" s="89">
        <v>10</v>
      </c>
      <c r="E154" s="26"/>
      <c r="F154" s="27"/>
      <c r="G154" s="28"/>
    </row>
    <row r="155" spans="1:7" s="25" customFormat="1">
      <c r="A155" s="23" t="s">
        <v>586</v>
      </c>
      <c r="B155" s="38" t="s">
        <v>114</v>
      </c>
      <c r="C155" s="38"/>
      <c r="D155" s="38"/>
      <c r="E155" s="38"/>
      <c r="F155" s="38"/>
      <c r="G155" s="24">
        <f>ROUND(SUM(G156:G162),2)</f>
        <v>0</v>
      </c>
    </row>
    <row r="156" spans="1:7" s="25" customFormat="1" ht="101.25">
      <c r="A156" s="129" t="s">
        <v>936</v>
      </c>
      <c r="B156" s="87" t="s">
        <v>274</v>
      </c>
      <c r="C156" s="88" t="s">
        <v>44</v>
      </c>
      <c r="D156" s="89">
        <v>5</v>
      </c>
      <c r="E156" s="26"/>
      <c r="F156" s="27"/>
      <c r="G156" s="28"/>
    </row>
    <row r="157" spans="1:7" s="25" customFormat="1" ht="101.25">
      <c r="A157" s="129" t="s">
        <v>937</v>
      </c>
      <c r="B157" s="87" t="s">
        <v>273</v>
      </c>
      <c r="C157" s="88" t="s">
        <v>44</v>
      </c>
      <c r="D157" s="89">
        <v>1</v>
      </c>
      <c r="E157" s="26"/>
      <c r="F157" s="27"/>
      <c r="G157" s="28"/>
    </row>
    <row r="158" spans="1:7" s="25" customFormat="1" ht="90">
      <c r="A158" s="129" t="s">
        <v>938</v>
      </c>
      <c r="B158" s="87" t="s">
        <v>272</v>
      </c>
      <c r="C158" s="88" t="s">
        <v>44</v>
      </c>
      <c r="D158" s="89">
        <v>1</v>
      </c>
      <c r="E158" s="26"/>
      <c r="F158" s="27"/>
      <c r="G158" s="28"/>
    </row>
    <row r="159" spans="1:7" s="25" customFormat="1" ht="78.75">
      <c r="A159" s="129" t="s">
        <v>939</v>
      </c>
      <c r="B159" s="87" t="s">
        <v>271</v>
      </c>
      <c r="C159" s="88" t="s">
        <v>44</v>
      </c>
      <c r="D159" s="89">
        <v>1</v>
      </c>
      <c r="E159" s="26"/>
      <c r="F159" s="27"/>
      <c r="G159" s="28"/>
    </row>
    <row r="160" spans="1:7" s="25" customFormat="1" ht="90">
      <c r="A160" s="129" t="s">
        <v>940</v>
      </c>
      <c r="B160" s="87" t="s">
        <v>270</v>
      </c>
      <c r="C160" s="88" t="s">
        <v>44</v>
      </c>
      <c r="D160" s="89">
        <v>4</v>
      </c>
      <c r="E160" s="26"/>
      <c r="F160" s="27"/>
      <c r="G160" s="28"/>
    </row>
    <row r="161" spans="1:7" s="25" customFormat="1" ht="56.25">
      <c r="A161" s="129" t="s">
        <v>941</v>
      </c>
      <c r="B161" s="87" t="s">
        <v>269</v>
      </c>
      <c r="C161" s="88" t="s">
        <v>44</v>
      </c>
      <c r="D161" s="89">
        <v>4</v>
      </c>
      <c r="E161" s="26"/>
      <c r="F161" s="27"/>
      <c r="G161" s="28"/>
    </row>
    <row r="162" spans="1:7" s="25" customFormat="1" ht="90">
      <c r="A162" s="129" t="s">
        <v>942</v>
      </c>
      <c r="B162" s="87" t="s">
        <v>268</v>
      </c>
      <c r="C162" s="88" t="s">
        <v>26</v>
      </c>
      <c r="D162" s="89">
        <v>20.68</v>
      </c>
      <c r="E162" s="26"/>
      <c r="F162" s="27"/>
      <c r="G162" s="28"/>
    </row>
    <row r="163" spans="1:7" s="30" customFormat="1">
      <c r="A163" s="23" t="s">
        <v>588</v>
      </c>
      <c r="B163" s="38" t="s">
        <v>812</v>
      </c>
      <c r="C163" s="38"/>
      <c r="D163" s="38"/>
      <c r="E163" s="38"/>
      <c r="F163" s="38"/>
      <c r="G163" s="24">
        <f>ROUND(SUM(G164,G169,G195),2)</f>
        <v>0</v>
      </c>
    </row>
    <row r="164" spans="1:7" s="25" customFormat="1">
      <c r="A164" s="34" t="s">
        <v>589</v>
      </c>
      <c r="B164" s="35" t="s">
        <v>537</v>
      </c>
      <c r="C164" s="31"/>
      <c r="D164" s="32"/>
      <c r="E164" s="47"/>
      <c r="F164" s="33"/>
      <c r="G164" s="47">
        <f>ROUND(SUM(G165:G168),2)</f>
        <v>0</v>
      </c>
    </row>
    <row r="165" spans="1:7" s="30" customFormat="1" ht="45">
      <c r="A165" s="129" t="s">
        <v>943</v>
      </c>
      <c r="B165" s="87" t="s">
        <v>536</v>
      </c>
      <c r="C165" s="88" t="s">
        <v>44</v>
      </c>
      <c r="D165" s="89">
        <v>8</v>
      </c>
      <c r="E165" s="26"/>
      <c r="F165" s="27"/>
      <c r="G165" s="28"/>
    </row>
    <row r="166" spans="1:7" s="30" customFormat="1" ht="56.25">
      <c r="A166" s="129" t="s">
        <v>944</v>
      </c>
      <c r="B166" s="87" t="s">
        <v>535</v>
      </c>
      <c r="C166" s="88" t="s">
        <v>38</v>
      </c>
      <c r="D166" s="89">
        <v>84.73</v>
      </c>
      <c r="E166" s="26"/>
      <c r="F166" s="27"/>
      <c r="G166" s="28"/>
    </row>
    <row r="167" spans="1:7" s="30" customFormat="1" ht="67.5">
      <c r="A167" s="129" t="s">
        <v>945</v>
      </c>
      <c r="B167" s="87" t="s">
        <v>534</v>
      </c>
      <c r="C167" s="88" t="s">
        <v>26</v>
      </c>
      <c r="D167" s="89">
        <v>3.45</v>
      </c>
      <c r="E167" s="26"/>
      <c r="F167" s="27"/>
      <c r="G167" s="28"/>
    </row>
    <row r="168" spans="1:7" s="30" customFormat="1" ht="33.75">
      <c r="A168" s="129" t="s">
        <v>946</v>
      </c>
      <c r="B168" s="87" t="s">
        <v>503</v>
      </c>
      <c r="C168" s="88" t="s">
        <v>38</v>
      </c>
      <c r="D168" s="89">
        <v>84.73</v>
      </c>
      <c r="E168" s="26"/>
      <c r="F168" s="27"/>
      <c r="G168" s="28"/>
    </row>
    <row r="169" spans="1:7" s="30" customFormat="1">
      <c r="A169" s="34" t="s">
        <v>590</v>
      </c>
      <c r="B169" s="35" t="s">
        <v>587</v>
      </c>
      <c r="C169" s="31"/>
      <c r="D169" s="32"/>
      <c r="E169" s="47"/>
      <c r="F169" s="33"/>
      <c r="G169" s="47">
        <f>ROUND(SUM(G170:G194),2)</f>
        <v>0</v>
      </c>
    </row>
    <row r="170" spans="1:7" s="25" customFormat="1" ht="45">
      <c r="A170" s="129" t="s">
        <v>947</v>
      </c>
      <c r="B170" s="87" t="s">
        <v>206</v>
      </c>
      <c r="C170" s="88" t="s">
        <v>44</v>
      </c>
      <c r="D170" s="89">
        <v>1</v>
      </c>
      <c r="E170" s="26"/>
      <c r="F170" s="27"/>
      <c r="G170" s="28"/>
    </row>
    <row r="171" spans="1:7" s="25" customFormat="1" ht="45">
      <c r="A171" s="129" t="s">
        <v>948</v>
      </c>
      <c r="B171" s="87" t="s">
        <v>205</v>
      </c>
      <c r="C171" s="88" t="s">
        <v>44</v>
      </c>
      <c r="D171" s="89">
        <v>8</v>
      </c>
      <c r="E171" s="26"/>
      <c r="F171" s="27"/>
      <c r="G171" s="28"/>
    </row>
    <row r="172" spans="1:7" s="25" customFormat="1" ht="33.75">
      <c r="A172" s="129" t="s">
        <v>949</v>
      </c>
      <c r="B172" s="87" t="s">
        <v>204</v>
      </c>
      <c r="C172" s="88" t="s">
        <v>44</v>
      </c>
      <c r="D172" s="89">
        <v>4</v>
      </c>
      <c r="E172" s="26"/>
      <c r="F172" s="27"/>
      <c r="G172" s="28"/>
    </row>
    <row r="173" spans="1:7" s="25" customFormat="1" ht="33.75">
      <c r="A173" s="129" t="s">
        <v>950</v>
      </c>
      <c r="B173" s="87" t="s">
        <v>203</v>
      </c>
      <c r="C173" s="88" t="s">
        <v>44</v>
      </c>
      <c r="D173" s="89">
        <v>2</v>
      </c>
      <c r="E173" s="26"/>
      <c r="F173" s="27"/>
      <c r="G173" s="28"/>
    </row>
    <row r="174" spans="1:7" s="25" customFormat="1" ht="33.75">
      <c r="A174" s="129" t="s">
        <v>951</v>
      </c>
      <c r="B174" s="87" t="s">
        <v>86</v>
      </c>
      <c r="C174" s="88" t="s">
        <v>44</v>
      </c>
      <c r="D174" s="89">
        <v>3</v>
      </c>
      <c r="E174" s="26"/>
      <c r="F174" s="27"/>
      <c r="G174" s="28"/>
    </row>
    <row r="175" spans="1:7" s="25" customFormat="1" ht="33.75">
      <c r="A175" s="129" t="s">
        <v>952</v>
      </c>
      <c r="B175" s="87" t="s">
        <v>202</v>
      </c>
      <c r="C175" s="88" t="s">
        <v>44</v>
      </c>
      <c r="D175" s="89">
        <v>8</v>
      </c>
      <c r="E175" s="26"/>
      <c r="F175" s="27"/>
      <c r="G175" s="28"/>
    </row>
    <row r="176" spans="1:7" s="25" customFormat="1" ht="33.75">
      <c r="A176" s="129" t="s">
        <v>953</v>
      </c>
      <c r="B176" s="87" t="s">
        <v>201</v>
      </c>
      <c r="C176" s="88" t="s">
        <v>44</v>
      </c>
      <c r="D176" s="89">
        <v>4</v>
      </c>
      <c r="E176" s="26"/>
      <c r="F176" s="27"/>
      <c r="G176" s="28"/>
    </row>
    <row r="177" spans="1:7" s="25" customFormat="1" ht="33.75">
      <c r="A177" s="129" t="s">
        <v>954</v>
      </c>
      <c r="B177" s="87" t="s">
        <v>200</v>
      </c>
      <c r="C177" s="88" t="s">
        <v>44</v>
      </c>
      <c r="D177" s="89">
        <v>2</v>
      </c>
      <c r="E177" s="26"/>
      <c r="F177" s="27"/>
      <c r="G177" s="28"/>
    </row>
    <row r="178" spans="1:7" s="25" customFormat="1" ht="33.75">
      <c r="A178" s="129" t="s">
        <v>955</v>
      </c>
      <c r="B178" s="87" t="s">
        <v>199</v>
      </c>
      <c r="C178" s="88" t="s">
        <v>44</v>
      </c>
      <c r="D178" s="89">
        <v>1</v>
      </c>
      <c r="E178" s="26"/>
      <c r="F178" s="27"/>
      <c r="G178" s="28"/>
    </row>
    <row r="179" spans="1:7" s="25" customFormat="1" ht="33.75">
      <c r="A179" s="129" t="s">
        <v>956</v>
      </c>
      <c r="B179" s="87" t="s">
        <v>198</v>
      </c>
      <c r="C179" s="88" t="s">
        <v>44</v>
      </c>
      <c r="D179" s="89">
        <v>1</v>
      </c>
      <c r="E179" s="26"/>
      <c r="F179" s="27"/>
      <c r="G179" s="28"/>
    </row>
    <row r="180" spans="1:7" s="41" customFormat="1" ht="33.75">
      <c r="A180" s="129" t="s">
        <v>957</v>
      </c>
      <c r="B180" s="87" t="s">
        <v>197</v>
      </c>
      <c r="C180" s="88" t="s">
        <v>44</v>
      </c>
      <c r="D180" s="89">
        <v>1</v>
      </c>
      <c r="E180" s="26"/>
      <c r="F180" s="27"/>
      <c r="G180" s="28"/>
    </row>
    <row r="181" spans="1:7" s="25" customFormat="1" ht="45">
      <c r="A181" s="129" t="s">
        <v>958</v>
      </c>
      <c r="B181" s="87" t="s">
        <v>85</v>
      </c>
      <c r="C181" s="88" t="s">
        <v>44</v>
      </c>
      <c r="D181" s="89">
        <v>6</v>
      </c>
      <c r="E181" s="26"/>
      <c r="F181" s="27"/>
      <c r="G181" s="28"/>
    </row>
    <row r="182" spans="1:7" s="25" customFormat="1" ht="45">
      <c r="A182" s="129" t="s">
        <v>959</v>
      </c>
      <c r="B182" s="87" t="s">
        <v>76</v>
      </c>
      <c r="C182" s="88" t="s">
        <v>44</v>
      </c>
      <c r="D182" s="89">
        <v>4</v>
      </c>
      <c r="E182" s="26"/>
      <c r="F182" s="27"/>
      <c r="G182" s="28"/>
    </row>
    <row r="183" spans="1:7" s="25" customFormat="1" ht="33.75">
      <c r="A183" s="129" t="s">
        <v>960</v>
      </c>
      <c r="B183" s="87" t="s">
        <v>196</v>
      </c>
      <c r="C183" s="88" t="s">
        <v>44</v>
      </c>
      <c r="D183" s="89">
        <v>1</v>
      </c>
      <c r="E183" s="26"/>
      <c r="F183" s="27"/>
      <c r="G183" s="28"/>
    </row>
    <row r="184" spans="1:7" s="25" customFormat="1" ht="56.25">
      <c r="A184" s="129" t="s">
        <v>961</v>
      </c>
      <c r="B184" s="87" t="s">
        <v>195</v>
      </c>
      <c r="C184" s="88" t="s">
        <v>44</v>
      </c>
      <c r="D184" s="89">
        <v>1</v>
      </c>
      <c r="E184" s="26"/>
      <c r="F184" s="27"/>
      <c r="G184" s="28"/>
    </row>
    <row r="185" spans="1:7" s="25" customFormat="1" ht="56.25">
      <c r="A185" s="129" t="s">
        <v>962</v>
      </c>
      <c r="B185" s="87" t="s">
        <v>194</v>
      </c>
      <c r="C185" s="88" t="s">
        <v>44</v>
      </c>
      <c r="D185" s="89">
        <v>1</v>
      </c>
      <c r="E185" s="26"/>
      <c r="F185" s="27"/>
      <c r="G185" s="28"/>
    </row>
    <row r="186" spans="1:7" s="25" customFormat="1" ht="33.75">
      <c r="A186" s="129" t="s">
        <v>963</v>
      </c>
      <c r="B186" s="87" t="s">
        <v>193</v>
      </c>
      <c r="C186" s="88" t="s">
        <v>44</v>
      </c>
      <c r="D186" s="89">
        <v>4</v>
      </c>
      <c r="E186" s="26"/>
      <c r="F186" s="27"/>
      <c r="G186" s="28"/>
    </row>
    <row r="187" spans="1:7" s="25" customFormat="1" ht="33.75">
      <c r="A187" s="129" t="s">
        <v>964</v>
      </c>
      <c r="B187" s="87" t="s">
        <v>192</v>
      </c>
      <c r="C187" s="88" t="s">
        <v>44</v>
      </c>
      <c r="D187" s="89">
        <v>9</v>
      </c>
      <c r="E187" s="26"/>
      <c r="F187" s="27"/>
      <c r="G187" s="28"/>
    </row>
    <row r="188" spans="1:7" s="25" customFormat="1" ht="33.75">
      <c r="A188" s="129" t="s">
        <v>965</v>
      </c>
      <c r="B188" s="87" t="s">
        <v>191</v>
      </c>
      <c r="C188" s="88" t="s">
        <v>44</v>
      </c>
      <c r="D188" s="89">
        <v>1</v>
      </c>
      <c r="E188" s="26"/>
      <c r="F188" s="27"/>
      <c r="G188" s="28"/>
    </row>
    <row r="189" spans="1:7" s="25" customFormat="1" ht="33.75">
      <c r="A189" s="129" t="s">
        <v>966</v>
      </c>
      <c r="B189" s="87" t="s">
        <v>190</v>
      </c>
      <c r="C189" s="88" t="s">
        <v>44</v>
      </c>
      <c r="D189" s="89">
        <v>3</v>
      </c>
      <c r="E189" s="26"/>
      <c r="F189" s="27"/>
      <c r="G189" s="28"/>
    </row>
    <row r="190" spans="1:7" s="25" customFormat="1" ht="45">
      <c r="A190" s="129" t="s">
        <v>967</v>
      </c>
      <c r="B190" s="87" t="s">
        <v>189</v>
      </c>
      <c r="C190" s="88" t="s">
        <v>44</v>
      </c>
      <c r="D190" s="89">
        <v>1</v>
      </c>
      <c r="E190" s="26"/>
      <c r="F190" s="27"/>
      <c r="G190" s="28"/>
    </row>
    <row r="191" spans="1:7" s="25" customFormat="1" ht="45">
      <c r="A191" s="129" t="s">
        <v>968</v>
      </c>
      <c r="B191" s="87" t="s">
        <v>188</v>
      </c>
      <c r="C191" s="88" t="s">
        <v>44</v>
      </c>
      <c r="D191" s="89">
        <v>1</v>
      </c>
      <c r="E191" s="26"/>
      <c r="F191" s="27"/>
      <c r="G191" s="28"/>
    </row>
    <row r="192" spans="1:7" s="25" customFormat="1" ht="45">
      <c r="A192" s="129" t="s">
        <v>969</v>
      </c>
      <c r="B192" s="87" t="s">
        <v>187</v>
      </c>
      <c r="C192" s="88" t="s">
        <v>44</v>
      </c>
      <c r="D192" s="89">
        <v>1</v>
      </c>
      <c r="E192" s="26"/>
      <c r="F192" s="27"/>
      <c r="G192" s="28"/>
    </row>
    <row r="193" spans="1:7" s="25" customFormat="1" ht="45">
      <c r="A193" s="129" t="s">
        <v>970</v>
      </c>
      <c r="B193" s="87" t="s">
        <v>186</v>
      </c>
      <c r="C193" s="88" t="s">
        <v>44</v>
      </c>
      <c r="D193" s="89">
        <v>1</v>
      </c>
      <c r="E193" s="26"/>
      <c r="F193" s="27"/>
      <c r="G193" s="28"/>
    </row>
    <row r="194" spans="1:7" s="25" customFormat="1" ht="101.25">
      <c r="A194" s="129" t="s">
        <v>971</v>
      </c>
      <c r="B194" s="87" t="s">
        <v>84</v>
      </c>
      <c r="C194" s="88" t="s">
        <v>26</v>
      </c>
      <c r="D194" s="89">
        <v>28.96</v>
      </c>
      <c r="E194" s="26"/>
      <c r="F194" s="27"/>
      <c r="G194" s="28"/>
    </row>
    <row r="195" spans="1:7" s="30" customFormat="1">
      <c r="A195" s="34" t="s">
        <v>591</v>
      </c>
      <c r="B195" s="35" t="s">
        <v>332</v>
      </c>
      <c r="C195" s="31"/>
      <c r="D195" s="32"/>
      <c r="E195" s="47"/>
      <c r="F195" s="33"/>
      <c r="G195" s="47">
        <f>ROUND(SUM(G196:G199),2)</f>
        <v>0</v>
      </c>
    </row>
    <row r="196" spans="1:7" s="43" customFormat="1" ht="33.75">
      <c r="A196" s="129" t="s">
        <v>972</v>
      </c>
      <c r="B196" s="87" t="s">
        <v>801</v>
      </c>
      <c r="C196" s="88" t="s">
        <v>44</v>
      </c>
      <c r="D196" s="89">
        <v>1</v>
      </c>
      <c r="E196" s="26"/>
      <c r="F196" s="27"/>
      <c r="G196" s="28"/>
    </row>
    <row r="197" spans="1:7" s="43" customFormat="1" ht="33.75">
      <c r="A197" s="129" t="s">
        <v>973</v>
      </c>
      <c r="B197" s="87" t="s">
        <v>802</v>
      </c>
      <c r="C197" s="88" t="s">
        <v>44</v>
      </c>
      <c r="D197" s="89">
        <v>1</v>
      </c>
      <c r="E197" s="26"/>
      <c r="F197" s="27"/>
      <c r="G197" s="28"/>
    </row>
    <row r="198" spans="1:7" s="43" customFormat="1" ht="33.75">
      <c r="A198" s="129" t="s">
        <v>974</v>
      </c>
      <c r="B198" s="87" t="s">
        <v>803</v>
      </c>
      <c r="C198" s="88" t="s">
        <v>44</v>
      </c>
      <c r="D198" s="89">
        <v>1</v>
      </c>
      <c r="E198" s="26"/>
      <c r="F198" s="27"/>
      <c r="G198" s="28"/>
    </row>
    <row r="199" spans="1:7" s="43" customFormat="1" ht="33.75">
      <c r="A199" s="129" t="s">
        <v>975</v>
      </c>
      <c r="B199" s="87" t="s">
        <v>331</v>
      </c>
      <c r="C199" s="88" t="s">
        <v>44</v>
      </c>
      <c r="D199" s="89">
        <v>4</v>
      </c>
      <c r="E199" s="26"/>
      <c r="F199" s="27"/>
      <c r="G199" s="28"/>
    </row>
    <row r="200" spans="1:7">
      <c r="A200" s="23" t="s">
        <v>684</v>
      </c>
      <c r="B200" s="38" t="s">
        <v>683</v>
      </c>
      <c r="C200" s="38"/>
      <c r="D200" s="38"/>
      <c r="E200" s="38"/>
      <c r="F200" s="38"/>
      <c r="G200" s="24">
        <f>ROUND(SUM(G201:G214),2)</f>
        <v>0</v>
      </c>
    </row>
    <row r="201" spans="1:7" s="25" customFormat="1" ht="22.5">
      <c r="A201" s="129" t="s">
        <v>976</v>
      </c>
      <c r="B201" s="87" t="s">
        <v>62</v>
      </c>
      <c r="C201" s="88" t="s">
        <v>40</v>
      </c>
      <c r="D201" s="89">
        <v>199.53</v>
      </c>
      <c r="E201" s="26"/>
      <c r="F201" s="27"/>
      <c r="G201" s="28"/>
    </row>
    <row r="202" spans="1:7" s="25" customFormat="1" ht="45">
      <c r="A202" s="129" t="s">
        <v>977</v>
      </c>
      <c r="B202" s="87" t="s">
        <v>22</v>
      </c>
      <c r="C202" s="88" t="s">
        <v>17</v>
      </c>
      <c r="D202" s="89">
        <v>98.27</v>
      </c>
      <c r="E202" s="26"/>
      <c r="F202" s="27"/>
      <c r="G202" s="28"/>
    </row>
    <row r="203" spans="1:7" s="25" customFormat="1" ht="33.75">
      <c r="A203" s="129" t="s">
        <v>978</v>
      </c>
      <c r="B203" s="87" t="s">
        <v>682</v>
      </c>
      <c r="C203" s="88" t="s">
        <v>40</v>
      </c>
      <c r="D203" s="89">
        <v>7.03</v>
      </c>
      <c r="E203" s="26"/>
      <c r="F203" s="27"/>
      <c r="G203" s="28"/>
    </row>
    <row r="204" spans="1:7" s="25" customFormat="1" ht="33.75">
      <c r="A204" s="129" t="s">
        <v>979</v>
      </c>
      <c r="B204" s="87" t="s">
        <v>681</v>
      </c>
      <c r="C204" s="88" t="s">
        <v>40</v>
      </c>
      <c r="D204" s="89">
        <v>19.39</v>
      </c>
      <c r="E204" s="26"/>
      <c r="F204" s="27"/>
      <c r="G204" s="28"/>
    </row>
    <row r="205" spans="1:7" s="25" customFormat="1" ht="33.75">
      <c r="A205" s="129" t="s">
        <v>980</v>
      </c>
      <c r="B205" s="87" t="s">
        <v>680</v>
      </c>
      <c r="C205" s="88" t="s">
        <v>40</v>
      </c>
      <c r="D205" s="89">
        <v>10.61</v>
      </c>
      <c r="E205" s="26"/>
      <c r="F205" s="27"/>
      <c r="G205" s="28"/>
    </row>
    <row r="206" spans="1:7" s="25" customFormat="1" ht="33.75">
      <c r="A206" s="129" t="s">
        <v>981</v>
      </c>
      <c r="B206" s="87" t="s">
        <v>679</v>
      </c>
      <c r="C206" s="88" t="s">
        <v>40</v>
      </c>
      <c r="D206" s="89">
        <v>8.31</v>
      </c>
      <c r="E206" s="26"/>
      <c r="F206" s="27"/>
      <c r="G206" s="28"/>
    </row>
    <row r="207" spans="1:7" s="25" customFormat="1" ht="33.75">
      <c r="A207" s="129" t="s">
        <v>982</v>
      </c>
      <c r="B207" s="87" t="s">
        <v>678</v>
      </c>
      <c r="C207" s="88" t="s">
        <v>40</v>
      </c>
      <c r="D207" s="89">
        <v>18.77</v>
      </c>
      <c r="E207" s="26"/>
      <c r="F207" s="27"/>
      <c r="G207" s="28"/>
    </row>
    <row r="208" spans="1:7" s="25" customFormat="1" ht="33.75">
      <c r="A208" s="129" t="s">
        <v>983</v>
      </c>
      <c r="B208" s="87" t="s">
        <v>677</v>
      </c>
      <c r="C208" s="88" t="s">
        <v>40</v>
      </c>
      <c r="D208" s="89">
        <v>76.099999999999994</v>
      </c>
      <c r="E208" s="26"/>
      <c r="F208" s="27"/>
      <c r="G208" s="28"/>
    </row>
    <row r="209" spans="1:7" s="25" customFormat="1" ht="33.75">
      <c r="A209" s="129" t="s">
        <v>984</v>
      </c>
      <c r="B209" s="87" t="s">
        <v>676</v>
      </c>
      <c r="C209" s="88" t="s">
        <v>40</v>
      </c>
      <c r="D209" s="89">
        <v>59.32</v>
      </c>
      <c r="E209" s="26"/>
      <c r="F209" s="27"/>
      <c r="G209" s="28"/>
    </row>
    <row r="210" spans="1:7" s="25" customFormat="1" ht="45">
      <c r="A210" s="129" t="s">
        <v>985</v>
      </c>
      <c r="B210" s="87" t="s">
        <v>33</v>
      </c>
      <c r="C210" s="88" t="s">
        <v>17</v>
      </c>
      <c r="D210" s="89">
        <v>98.27</v>
      </c>
      <c r="E210" s="26"/>
      <c r="F210" s="27"/>
      <c r="G210" s="28"/>
    </row>
    <row r="211" spans="1:7" s="25" customFormat="1" ht="78.75">
      <c r="A211" s="129" t="s">
        <v>986</v>
      </c>
      <c r="B211" s="87" t="s">
        <v>675</v>
      </c>
      <c r="C211" s="88" t="s">
        <v>81</v>
      </c>
      <c r="D211" s="89">
        <v>31</v>
      </c>
      <c r="E211" s="26"/>
      <c r="F211" s="27"/>
      <c r="G211" s="28"/>
    </row>
    <row r="212" spans="1:7" s="25" customFormat="1" ht="22.5">
      <c r="A212" s="129" t="s">
        <v>987</v>
      </c>
      <c r="B212" s="87" t="s">
        <v>674</v>
      </c>
      <c r="C212" s="88" t="s">
        <v>44</v>
      </c>
      <c r="D212" s="89">
        <v>3</v>
      </c>
      <c r="E212" s="26"/>
      <c r="F212" s="27"/>
      <c r="G212" s="28"/>
    </row>
    <row r="213" spans="1:7" s="25" customFormat="1" ht="157.5">
      <c r="A213" s="129" t="s">
        <v>988</v>
      </c>
      <c r="B213" s="87" t="s">
        <v>673</v>
      </c>
      <c r="C213" s="88" t="s">
        <v>44</v>
      </c>
      <c r="D213" s="89">
        <v>1</v>
      </c>
      <c r="E213" s="26"/>
      <c r="F213" s="27"/>
      <c r="G213" s="28"/>
    </row>
    <row r="214" spans="1:7" s="25" customFormat="1" ht="157.5">
      <c r="A214" s="129" t="s">
        <v>989</v>
      </c>
      <c r="B214" s="87" t="s">
        <v>672</v>
      </c>
      <c r="C214" s="88" t="s">
        <v>44</v>
      </c>
      <c r="D214" s="89">
        <v>3</v>
      </c>
      <c r="E214" s="26"/>
      <c r="F214" s="27"/>
      <c r="G214" s="28"/>
    </row>
    <row r="215" spans="1:7" s="25" customFormat="1">
      <c r="A215" s="23" t="s">
        <v>592</v>
      </c>
      <c r="B215" s="38" t="s">
        <v>83</v>
      </c>
      <c r="C215" s="38"/>
      <c r="D215" s="38"/>
      <c r="E215" s="38"/>
      <c r="F215" s="38"/>
      <c r="G215" s="24">
        <f>ROUND(SUM(G216:G244),2)</f>
        <v>0</v>
      </c>
    </row>
    <row r="216" spans="1:7" s="25" customFormat="1" ht="22.5">
      <c r="A216" s="129" t="s">
        <v>990</v>
      </c>
      <c r="B216" s="87" t="s">
        <v>62</v>
      </c>
      <c r="C216" s="88" t="s">
        <v>40</v>
      </c>
      <c r="D216" s="89">
        <v>88.9</v>
      </c>
      <c r="E216" s="26"/>
      <c r="F216" s="37"/>
      <c r="G216" s="28"/>
    </row>
    <row r="217" spans="1:7" s="25" customFormat="1" ht="45">
      <c r="A217" s="129" t="s">
        <v>991</v>
      </c>
      <c r="B217" s="87" t="s">
        <v>22</v>
      </c>
      <c r="C217" s="88" t="s">
        <v>17</v>
      </c>
      <c r="D217" s="89">
        <v>68.45</v>
      </c>
      <c r="E217" s="26"/>
      <c r="F217" s="37"/>
      <c r="G217" s="28"/>
    </row>
    <row r="218" spans="1:7" s="25" customFormat="1" ht="56.25">
      <c r="A218" s="129" t="s">
        <v>992</v>
      </c>
      <c r="B218" s="87" t="s">
        <v>82</v>
      </c>
      <c r="C218" s="88" t="s">
        <v>81</v>
      </c>
      <c r="D218" s="89">
        <v>39</v>
      </c>
      <c r="E218" s="26"/>
      <c r="F218" s="37"/>
      <c r="G218" s="28"/>
    </row>
    <row r="219" spans="1:7" s="25" customFormat="1" ht="22.5">
      <c r="A219" s="129" t="s">
        <v>993</v>
      </c>
      <c r="B219" s="87" t="s">
        <v>80</v>
      </c>
      <c r="C219" s="88" t="s">
        <v>40</v>
      </c>
      <c r="D219" s="89">
        <v>7.4</v>
      </c>
      <c r="E219" s="26"/>
      <c r="F219" s="37"/>
      <c r="G219" s="28"/>
    </row>
    <row r="220" spans="1:7" s="25" customFormat="1" ht="45">
      <c r="A220" s="129" t="s">
        <v>994</v>
      </c>
      <c r="B220" s="87" t="s">
        <v>79</v>
      </c>
      <c r="C220" s="88" t="s">
        <v>44</v>
      </c>
      <c r="D220" s="89">
        <v>11</v>
      </c>
      <c r="E220" s="26"/>
      <c r="F220" s="37"/>
      <c r="G220" s="28"/>
    </row>
    <row r="221" spans="1:7" s="25" customFormat="1" ht="168.75">
      <c r="A221" s="129" t="s">
        <v>995</v>
      </c>
      <c r="B221" s="87" t="s">
        <v>78</v>
      </c>
      <c r="C221" s="88" t="s">
        <v>44</v>
      </c>
      <c r="D221" s="89">
        <v>2</v>
      </c>
      <c r="E221" s="26"/>
      <c r="F221" s="37"/>
      <c r="G221" s="28"/>
    </row>
    <row r="222" spans="1:7" s="25" customFormat="1" ht="168.75">
      <c r="A222" s="129" t="s">
        <v>996</v>
      </c>
      <c r="B222" s="87" t="s">
        <v>789</v>
      </c>
      <c r="C222" s="88" t="s">
        <v>44</v>
      </c>
      <c r="D222" s="89">
        <v>1</v>
      </c>
      <c r="E222" s="26"/>
      <c r="F222" s="37"/>
      <c r="G222" s="28"/>
    </row>
    <row r="223" spans="1:7" s="25" customFormat="1" ht="168.75">
      <c r="A223" s="129" t="s">
        <v>997</v>
      </c>
      <c r="B223" s="87" t="s">
        <v>790</v>
      </c>
      <c r="C223" s="88" t="s">
        <v>44</v>
      </c>
      <c r="D223" s="89">
        <v>1</v>
      </c>
      <c r="E223" s="26"/>
      <c r="F223" s="37"/>
      <c r="G223" s="28"/>
    </row>
    <row r="224" spans="1:7" s="25" customFormat="1" ht="168.75">
      <c r="A224" s="129" t="s">
        <v>998</v>
      </c>
      <c r="B224" s="87" t="s">
        <v>791</v>
      </c>
      <c r="C224" s="88" t="s">
        <v>44</v>
      </c>
      <c r="D224" s="89">
        <v>2</v>
      </c>
      <c r="E224" s="26"/>
      <c r="F224" s="37"/>
      <c r="G224" s="28"/>
    </row>
    <row r="225" spans="1:7" s="25" customFormat="1" ht="45">
      <c r="A225" s="129" t="s">
        <v>999</v>
      </c>
      <c r="B225" s="87" t="s">
        <v>77</v>
      </c>
      <c r="C225" s="88" t="s">
        <v>44</v>
      </c>
      <c r="D225" s="89">
        <v>3</v>
      </c>
      <c r="E225" s="26"/>
      <c r="F225" s="37"/>
      <c r="G225" s="28"/>
    </row>
    <row r="226" spans="1:7" s="25" customFormat="1" ht="45">
      <c r="A226" s="129" t="s">
        <v>1000</v>
      </c>
      <c r="B226" s="87" t="s">
        <v>76</v>
      </c>
      <c r="C226" s="88" t="s">
        <v>44</v>
      </c>
      <c r="D226" s="89">
        <v>3</v>
      </c>
      <c r="E226" s="26"/>
      <c r="F226" s="37"/>
      <c r="G226" s="28"/>
    </row>
    <row r="227" spans="1:7" s="25" customFormat="1" ht="45">
      <c r="A227" s="129" t="s">
        <v>1001</v>
      </c>
      <c r="B227" s="87" t="s">
        <v>75</v>
      </c>
      <c r="C227" s="88" t="s">
        <v>44</v>
      </c>
      <c r="D227" s="89">
        <v>1</v>
      </c>
      <c r="E227" s="26"/>
      <c r="F227" s="37"/>
      <c r="G227" s="28"/>
    </row>
    <row r="228" spans="1:7" s="25" customFormat="1" ht="45">
      <c r="A228" s="129" t="s">
        <v>1002</v>
      </c>
      <c r="B228" s="87" t="s">
        <v>74</v>
      </c>
      <c r="C228" s="88" t="s">
        <v>44</v>
      </c>
      <c r="D228" s="89">
        <v>1</v>
      </c>
      <c r="E228" s="26"/>
      <c r="F228" s="37"/>
      <c r="G228" s="28"/>
    </row>
    <row r="229" spans="1:7" s="25" customFormat="1" ht="45">
      <c r="A229" s="129" t="s">
        <v>1003</v>
      </c>
      <c r="B229" s="87" t="s">
        <v>73</v>
      </c>
      <c r="C229" s="88" t="s">
        <v>44</v>
      </c>
      <c r="D229" s="89">
        <v>1</v>
      </c>
      <c r="E229" s="26"/>
      <c r="F229" s="37"/>
      <c r="G229" s="28"/>
    </row>
    <row r="230" spans="1:7" s="25" customFormat="1" ht="33.75">
      <c r="A230" s="129" t="s">
        <v>1004</v>
      </c>
      <c r="B230" s="87" t="s">
        <v>72</v>
      </c>
      <c r="C230" s="88" t="s">
        <v>44</v>
      </c>
      <c r="D230" s="89">
        <v>1</v>
      </c>
      <c r="E230" s="26"/>
      <c r="F230" s="37"/>
      <c r="G230" s="28"/>
    </row>
    <row r="231" spans="1:7" s="25" customFormat="1" ht="45">
      <c r="A231" s="129" t="s">
        <v>1005</v>
      </c>
      <c r="B231" s="87" t="s">
        <v>71</v>
      </c>
      <c r="C231" s="88" t="s">
        <v>44</v>
      </c>
      <c r="D231" s="89">
        <v>1</v>
      </c>
      <c r="E231" s="26"/>
      <c r="F231" s="37"/>
      <c r="G231" s="28"/>
    </row>
    <row r="232" spans="1:7" s="25" customFormat="1" ht="22.5">
      <c r="A232" s="129" t="s">
        <v>1006</v>
      </c>
      <c r="B232" s="87" t="s">
        <v>70</v>
      </c>
      <c r="C232" s="88" t="s">
        <v>40</v>
      </c>
      <c r="D232" s="89">
        <v>10.42</v>
      </c>
      <c r="E232" s="26"/>
      <c r="F232" s="37"/>
      <c r="G232" s="28"/>
    </row>
    <row r="233" spans="1:7" s="25" customFormat="1" ht="33.75">
      <c r="A233" s="129" t="s">
        <v>1007</v>
      </c>
      <c r="B233" s="87" t="s">
        <v>69</v>
      </c>
      <c r="C233" s="88" t="s">
        <v>40</v>
      </c>
      <c r="D233" s="89">
        <v>51.18</v>
      </c>
      <c r="E233" s="26"/>
      <c r="F233" s="37"/>
      <c r="G233" s="28"/>
    </row>
    <row r="234" spans="1:7" s="25" customFormat="1" ht="33.75">
      <c r="A234" s="129" t="s">
        <v>1008</v>
      </c>
      <c r="B234" s="87" t="s">
        <v>68</v>
      </c>
      <c r="C234" s="88" t="s">
        <v>40</v>
      </c>
      <c r="D234" s="89">
        <v>11.3</v>
      </c>
      <c r="E234" s="26"/>
      <c r="F234" s="37"/>
      <c r="G234" s="28"/>
    </row>
    <row r="235" spans="1:7" s="25" customFormat="1" ht="33.75">
      <c r="A235" s="129" t="s">
        <v>1009</v>
      </c>
      <c r="B235" s="87" t="s">
        <v>67</v>
      </c>
      <c r="C235" s="88" t="s">
        <v>40</v>
      </c>
      <c r="D235" s="89">
        <v>8.6</v>
      </c>
      <c r="E235" s="26"/>
      <c r="F235" s="37"/>
      <c r="G235" s="28"/>
    </row>
    <row r="236" spans="1:7" s="25" customFormat="1" ht="22.5">
      <c r="A236" s="129" t="s">
        <v>1010</v>
      </c>
      <c r="B236" s="87" t="s">
        <v>66</v>
      </c>
      <c r="C236" s="88" t="s">
        <v>44</v>
      </c>
      <c r="D236" s="89">
        <v>2</v>
      </c>
      <c r="E236" s="26"/>
      <c r="F236" s="37"/>
      <c r="G236" s="28"/>
    </row>
    <row r="237" spans="1:7" s="25" customFormat="1" ht="22.5">
      <c r="A237" s="129" t="s">
        <v>1011</v>
      </c>
      <c r="B237" s="87" t="s">
        <v>65</v>
      </c>
      <c r="C237" s="88" t="s">
        <v>44</v>
      </c>
      <c r="D237" s="89">
        <v>1</v>
      </c>
      <c r="E237" s="26"/>
      <c r="F237" s="37"/>
      <c r="G237" s="28"/>
    </row>
    <row r="238" spans="1:7" s="25" customFormat="1" ht="22.5">
      <c r="A238" s="129" t="s">
        <v>1012</v>
      </c>
      <c r="B238" s="87" t="s">
        <v>64</v>
      </c>
      <c r="C238" s="88" t="s">
        <v>44</v>
      </c>
      <c r="D238" s="89">
        <v>10</v>
      </c>
      <c r="E238" s="26"/>
      <c r="F238" s="37"/>
      <c r="G238" s="28"/>
    </row>
    <row r="239" spans="1:7" s="25" customFormat="1" ht="22.5">
      <c r="A239" s="129" t="s">
        <v>1013</v>
      </c>
      <c r="B239" s="87" t="s">
        <v>53</v>
      </c>
      <c r="C239" s="88" t="s">
        <v>17</v>
      </c>
      <c r="D239" s="89">
        <v>6.22</v>
      </c>
      <c r="E239" s="26"/>
      <c r="F239" s="37"/>
      <c r="G239" s="28"/>
    </row>
    <row r="240" spans="1:7" s="25" customFormat="1" ht="33.75">
      <c r="A240" s="129" t="s">
        <v>1014</v>
      </c>
      <c r="B240" s="87" t="s">
        <v>52</v>
      </c>
      <c r="C240" s="88" t="s">
        <v>17</v>
      </c>
      <c r="D240" s="89">
        <v>27.62</v>
      </c>
      <c r="E240" s="26"/>
      <c r="F240" s="37"/>
      <c r="G240" s="28"/>
    </row>
    <row r="241" spans="1:8" s="25" customFormat="1" ht="45">
      <c r="A241" s="129" t="s">
        <v>1015</v>
      </c>
      <c r="B241" s="87" t="s">
        <v>51</v>
      </c>
      <c r="C241" s="88" t="s">
        <v>17</v>
      </c>
      <c r="D241" s="89">
        <v>13.74</v>
      </c>
      <c r="E241" s="26"/>
      <c r="F241" s="37"/>
      <c r="G241" s="28"/>
    </row>
    <row r="242" spans="1:8" s="25" customFormat="1" ht="45">
      <c r="A242" s="129" t="s">
        <v>1016</v>
      </c>
      <c r="B242" s="87" t="s">
        <v>50</v>
      </c>
      <c r="C242" s="88" t="s">
        <v>17</v>
      </c>
      <c r="D242" s="89">
        <v>20.6</v>
      </c>
      <c r="E242" s="26"/>
      <c r="F242" s="37"/>
      <c r="G242" s="28"/>
    </row>
    <row r="243" spans="1:8" s="25" customFormat="1" ht="33.75">
      <c r="A243" s="129" t="s">
        <v>1017</v>
      </c>
      <c r="B243" s="87" t="s">
        <v>20</v>
      </c>
      <c r="C243" s="88" t="s">
        <v>17</v>
      </c>
      <c r="D243" s="89">
        <v>54.71</v>
      </c>
      <c r="E243" s="26"/>
      <c r="F243" s="37"/>
      <c r="G243" s="28"/>
    </row>
    <row r="244" spans="1:8" s="25" customFormat="1" ht="33.75">
      <c r="A244" s="129" t="s">
        <v>1018</v>
      </c>
      <c r="B244" s="87" t="s">
        <v>21</v>
      </c>
      <c r="C244" s="88" t="s">
        <v>18</v>
      </c>
      <c r="D244" s="89">
        <v>1039.49</v>
      </c>
      <c r="E244" s="26"/>
      <c r="F244" s="37"/>
      <c r="G244" s="28"/>
    </row>
    <row r="245" spans="1:8">
      <c r="A245" s="23" t="s">
        <v>593</v>
      </c>
      <c r="B245" s="38" t="s">
        <v>63</v>
      </c>
      <c r="C245" s="38"/>
      <c r="D245" s="38"/>
      <c r="E245" s="38"/>
      <c r="F245" s="38"/>
      <c r="G245" s="24">
        <f>ROUND(SUM(G246:G270),2)</f>
        <v>0</v>
      </c>
      <c r="H245" s="42"/>
    </row>
    <row r="246" spans="1:8" s="25" customFormat="1" ht="22.5">
      <c r="A246" s="129" t="s">
        <v>1019</v>
      </c>
      <c r="B246" s="87" t="s">
        <v>62</v>
      </c>
      <c r="C246" s="88" t="s">
        <v>40</v>
      </c>
      <c r="D246" s="89">
        <v>142.30000000000001</v>
      </c>
      <c r="E246" s="26"/>
      <c r="F246" s="37"/>
      <c r="G246" s="28"/>
    </row>
    <row r="247" spans="1:8" s="30" customFormat="1" ht="45">
      <c r="A247" s="129" t="s">
        <v>1020</v>
      </c>
      <c r="B247" s="87" t="s">
        <v>22</v>
      </c>
      <c r="C247" s="88" t="s">
        <v>17</v>
      </c>
      <c r="D247" s="89">
        <v>79.680000000000007</v>
      </c>
      <c r="E247" s="26"/>
      <c r="F247" s="27"/>
      <c r="G247" s="28"/>
    </row>
    <row r="248" spans="1:8" s="41" customFormat="1" ht="45">
      <c r="A248" s="129" t="s">
        <v>1021</v>
      </c>
      <c r="B248" s="87" t="s">
        <v>61</v>
      </c>
      <c r="C248" s="88" t="s">
        <v>40</v>
      </c>
      <c r="D248" s="89">
        <v>33.6</v>
      </c>
      <c r="E248" s="26"/>
      <c r="F248" s="37"/>
      <c r="G248" s="28"/>
    </row>
    <row r="249" spans="1:8" s="25" customFormat="1" ht="22.5">
      <c r="A249" s="129" t="s">
        <v>1022</v>
      </c>
      <c r="B249" s="87" t="s">
        <v>60</v>
      </c>
      <c r="C249" s="88" t="s">
        <v>40</v>
      </c>
      <c r="D249" s="89">
        <f>44.06</f>
        <v>44.06</v>
      </c>
      <c r="E249" s="26"/>
      <c r="F249" s="40"/>
      <c r="G249" s="28"/>
    </row>
    <row r="250" spans="1:8" s="25" customFormat="1" ht="22.5">
      <c r="A250" s="129" t="s">
        <v>1023</v>
      </c>
      <c r="B250" s="87" t="s">
        <v>59</v>
      </c>
      <c r="C250" s="88" t="s">
        <v>40</v>
      </c>
      <c r="D250" s="89">
        <v>98.24</v>
      </c>
      <c r="E250" s="26"/>
      <c r="F250" s="40"/>
      <c r="G250" s="28"/>
    </row>
    <row r="251" spans="1:8" s="25" customFormat="1" ht="22.5">
      <c r="A251" s="129" t="s">
        <v>1024</v>
      </c>
      <c r="B251" s="87" t="s">
        <v>58</v>
      </c>
      <c r="C251" s="88" t="s">
        <v>44</v>
      </c>
      <c r="D251" s="89">
        <v>6</v>
      </c>
      <c r="E251" s="26"/>
      <c r="F251" s="40"/>
      <c r="G251" s="28"/>
    </row>
    <row r="252" spans="1:8" s="25" customFormat="1" ht="22.5">
      <c r="A252" s="129" t="s">
        <v>1025</v>
      </c>
      <c r="B252" s="87" t="s">
        <v>57</v>
      </c>
      <c r="C252" s="88" t="s">
        <v>44</v>
      </c>
      <c r="D252" s="89">
        <v>1</v>
      </c>
      <c r="E252" s="26"/>
      <c r="F252" s="40"/>
      <c r="G252" s="28"/>
    </row>
    <row r="253" spans="1:8" s="25" customFormat="1" ht="22.5">
      <c r="A253" s="129" t="s">
        <v>1026</v>
      </c>
      <c r="B253" s="87" t="s">
        <v>56</v>
      </c>
      <c r="C253" s="88" t="s">
        <v>44</v>
      </c>
      <c r="D253" s="89">
        <v>4</v>
      </c>
      <c r="E253" s="26"/>
      <c r="F253" s="40"/>
      <c r="G253" s="28"/>
    </row>
    <row r="254" spans="1:8" s="25" customFormat="1" ht="22.5">
      <c r="A254" s="129" t="s">
        <v>1027</v>
      </c>
      <c r="B254" s="87" t="s">
        <v>55</v>
      </c>
      <c r="C254" s="88" t="s">
        <v>44</v>
      </c>
      <c r="D254" s="89">
        <v>1</v>
      </c>
      <c r="E254" s="26"/>
      <c r="F254" s="40"/>
      <c r="G254" s="28"/>
    </row>
    <row r="255" spans="1:8" s="25" customFormat="1" ht="33.75">
      <c r="A255" s="129" t="s">
        <v>1028</v>
      </c>
      <c r="B255" s="87" t="s">
        <v>54</v>
      </c>
      <c r="C255" s="88" t="s">
        <v>44</v>
      </c>
      <c r="D255" s="89">
        <v>17</v>
      </c>
      <c r="E255" s="26"/>
      <c r="F255" s="27"/>
      <c r="G255" s="28"/>
    </row>
    <row r="256" spans="1:8" s="25" customFormat="1" ht="22.5">
      <c r="A256" s="129" t="s">
        <v>1029</v>
      </c>
      <c r="B256" s="87" t="s">
        <v>53</v>
      </c>
      <c r="C256" s="88" t="s">
        <v>17</v>
      </c>
      <c r="D256" s="89">
        <v>9.9600000000000009</v>
      </c>
      <c r="E256" s="26"/>
      <c r="F256" s="37"/>
      <c r="G256" s="28"/>
    </row>
    <row r="257" spans="1:7" s="25" customFormat="1" ht="33.75">
      <c r="A257" s="129" t="s">
        <v>1030</v>
      </c>
      <c r="B257" s="87" t="s">
        <v>52</v>
      </c>
      <c r="C257" s="88" t="s">
        <v>17</v>
      </c>
      <c r="D257" s="89">
        <v>44.82</v>
      </c>
      <c r="E257" s="26"/>
      <c r="F257" s="27"/>
      <c r="G257" s="28"/>
    </row>
    <row r="258" spans="1:7" s="25" customFormat="1" ht="45">
      <c r="A258" s="129" t="s">
        <v>1031</v>
      </c>
      <c r="B258" s="87" t="s">
        <v>51</v>
      </c>
      <c r="C258" s="88" t="s">
        <v>17</v>
      </c>
      <c r="D258" s="89">
        <v>11.21</v>
      </c>
      <c r="E258" s="26"/>
      <c r="F258" s="37"/>
      <c r="G258" s="28"/>
    </row>
    <row r="259" spans="1:7" s="25" customFormat="1" ht="45">
      <c r="A259" s="129" t="s">
        <v>1032</v>
      </c>
      <c r="B259" s="87" t="s">
        <v>50</v>
      </c>
      <c r="C259" s="88" t="s">
        <v>17</v>
      </c>
      <c r="D259" s="89">
        <v>13.69</v>
      </c>
      <c r="E259" s="26"/>
      <c r="F259" s="37"/>
      <c r="G259" s="28"/>
    </row>
    <row r="260" spans="1:7" s="25" customFormat="1" ht="33.75">
      <c r="A260" s="129" t="s">
        <v>1033</v>
      </c>
      <c r="B260" s="87" t="s">
        <v>20</v>
      </c>
      <c r="C260" s="88" t="s">
        <v>17</v>
      </c>
      <c r="D260" s="89">
        <v>68.47</v>
      </c>
      <c r="E260" s="26"/>
      <c r="F260" s="40"/>
      <c r="G260" s="28"/>
    </row>
    <row r="261" spans="1:7" s="25" customFormat="1" ht="33.75">
      <c r="A261" s="129" t="s">
        <v>1034</v>
      </c>
      <c r="B261" s="87" t="s">
        <v>21</v>
      </c>
      <c r="C261" s="88" t="s">
        <v>18</v>
      </c>
      <c r="D261" s="89">
        <v>1300.93</v>
      </c>
      <c r="E261" s="26"/>
      <c r="F261" s="27"/>
      <c r="G261" s="28"/>
    </row>
    <row r="262" spans="1:7" s="25" customFormat="1" ht="157.5">
      <c r="A262" s="129" t="s">
        <v>1035</v>
      </c>
      <c r="B262" s="87" t="s">
        <v>804</v>
      </c>
      <c r="C262" s="88" t="s">
        <v>44</v>
      </c>
      <c r="D262" s="89">
        <v>2</v>
      </c>
      <c r="E262" s="26"/>
      <c r="F262" s="27"/>
      <c r="G262" s="28"/>
    </row>
    <row r="263" spans="1:7" s="25" customFormat="1" ht="157.5">
      <c r="A263" s="129" t="s">
        <v>1036</v>
      </c>
      <c r="B263" s="87" t="s">
        <v>805</v>
      </c>
      <c r="C263" s="88" t="s">
        <v>44</v>
      </c>
      <c r="D263" s="89">
        <v>2</v>
      </c>
      <c r="E263" s="26"/>
      <c r="F263" s="27"/>
      <c r="G263" s="28"/>
    </row>
    <row r="264" spans="1:7" s="25" customFormat="1" ht="157.5">
      <c r="A264" s="129" t="s">
        <v>1037</v>
      </c>
      <c r="B264" s="87" t="s">
        <v>806</v>
      </c>
      <c r="C264" s="88" t="s">
        <v>44</v>
      </c>
      <c r="D264" s="89">
        <v>1</v>
      </c>
      <c r="E264" s="26"/>
      <c r="F264" s="27"/>
      <c r="G264" s="28"/>
    </row>
    <row r="265" spans="1:7" s="25" customFormat="1" ht="157.5">
      <c r="A265" s="129" t="s">
        <v>1038</v>
      </c>
      <c r="B265" s="87" t="s">
        <v>807</v>
      </c>
      <c r="C265" s="88" t="s">
        <v>44</v>
      </c>
      <c r="D265" s="89">
        <v>3</v>
      </c>
      <c r="E265" s="26"/>
      <c r="F265" s="27"/>
      <c r="G265" s="28"/>
    </row>
    <row r="266" spans="1:7" s="25" customFormat="1" ht="45">
      <c r="A266" s="129" t="s">
        <v>1039</v>
      </c>
      <c r="B266" s="87" t="s">
        <v>49</v>
      </c>
      <c r="C266" s="88" t="s">
        <v>44</v>
      </c>
      <c r="D266" s="89">
        <v>8</v>
      </c>
      <c r="E266" s="26"/>
      <c r="F266" s="27"/>
      <c r="G266" s="28"/>
    </row>
    <row r="267" spans="1:7" s="25" customFormat="1" ht="33.75">
      <c r="A267" s="129" t="s">
        <v>1040</v>
      </c>
      <c r="B267" s="87" t="s">
        <v>48</v>
      </c>
      <c r="C267" s="88" t="s">
        <v>17</v>
      </c>
      <c r="D267" s="89">
        <v>0.84</v>
      </c>
      <c r="E267" s="26"/>
      <c r="F267" s="27"/>
      <c r="G267" s="28"/>
    </row>
    <row r="268" spans="1:7" s="25" customFormat="1" ht="90">
      <c r="A268" s="129" t="s">
        <v>1041</v>
      </c>
      <c r="B268" s="87" t="s">
        <v>47</v>
      </c>
      <c r="C268" s="88" t="s">
        <v>40</v>
      </c>
      <c r="D268" s="89">
        <v>10.5</v>
      </c>
      <c r="E268" s="26"/>
      <c r="F268" s="39"/>
      <c r="G268" s="28"/>
    </row>
    <row r="269" spans="1:7" s="25" customFormat="1" ht="45">
      <c r="A269" s="129" t="s">
        <v>1042</v>
      </c>
      <c r="B269" s="87" t="s">
        <v>46</v>
      </c>
      <c r="C269" s="88" t="s">
        <v>44</v>
      </c>
      <c r="D269" s="89">
        <v>2</v>
      </c>
      <c r="E269" s="26"/>
      <c r="F269" s="39"/>
      <c r="G269" s="28"/>
    </row>
    <row r="270" spans="1:7" s="25" customFormat="1" ht="56.25">
      <c r="A270" s="129" t="s">
        <v>1043</v>
      </c>
      <c r="B270" s="87" t="s">
        <v>45</v>
      </c>
      <c r="C270" s="88" t="s">
        <v>44</v>
      </c>
      <c r="D270" s="89">
        <v>4</v>
      </c>
      <c r="E270" s="26"/>
      <c r="F270" s="39"/>
      <c r="G270" s="28"/>
    </row>
    <row r="271" spans="1:7" s="30" customFormat="1">
      <c r="A271" s="23" t="s">
        <v>594</v>
      </c>
      <c r="B271" s="38" t="s">
        <v>595</v>
      </c>
      <c r="C271" s="38"/>
      <c r="D271" s="38"/>
      <c r="E271" s="38"/>
      <c r="F271" s="38"/>
      <c r="G271" s="24">
        <f>ROUND(SUM(G272:G275),2)</f>
        <v>0</v>
      </c>
    </row>
    <row r="272" spans="1:7" s="30" customFormat="1" ht="101.25">
      <c r="A272" s="129" t="s">
        <v>1044</v>
      </c>
      <c r="B272" s="87" t="s">
        <v>323</v>
      </c>
      <c r="C272" s="88" t="s">
        <v>44</v>
      </c>
      <c r="D272" s="89">
        <v>8</v>
      </c>
      <c r="E272" s="26"/>
      <c r="F272" s="37"/>
      <c r="G272" s="28"/>
    </row>
    <row r="273" spans="1:7" s="30" customFormat="1" ht="101.25">
      <c r="A273" s="129" t="s">
        <v>1045</v>
      </c>
      <c r="B273" s="87" t="s">
        <v>322</v>
      </c>
      <c r="C273" s="88" t="s">
        <v>44</v>
      </c>
      <c r="D273" s="89">
        <v>1</v>
      </c>
      <c r="E273" s="26"/>
      <c r="F273" s="37"/>
      <c r="G273" s="28"/>
    </row>
    <row r="274" spans="1:7" s="30" customFormat="1" ht="123.75">
      <c r="A274" s="129" t="s">
        <v>1046</v>
      </c>
      <c r="B274" s="87" t="s">
        <v>321</v>
      </c>
      <c r="C274" s="88" t="s">
        <v>44</v>
      </c>
      <c r="D274" s="89">
        <v>5</v>
      </c>
      <c r="E274" s="26"/>
      <c r="F274" s="37"/>
      <c r="G274" s="28"/>
    </row>
    <row r="275" spans="1:7" s="30" customFormat="1" ht="67.5">
      <c r="A275" s="129" t="s">
        <v>1047</v>
      </c>
      <c r="B275" s="87" t="s">
        <v>320</v>
      </c>
      <c r="C275" s="88" t="s">
        <v>26</v>
      </c>
      <c r="D275" s="89">
        <v>4.84</v>
      </c>
      <c r="E275" s="26"/>
      <c r="F275" s="37"/>
      <c r="G275" s="28"/>
    </row>
    <row r="276" spans="1:7" s="30" customFormat="1">
      <c r="A276" s="23" t="s">
        <v>596</v>
      </c>
      <c r="B276" s="38" t="s">
        <v>345</v>
      </c>
      <c r="C276" s="38"/>
      <c r="D276" s="38"/>
      <c r="E276" s="38"/>
      <c r="F276" s="38"/>
      <c r="G276" s="24">
        <f>ROUND(SUM(G277:G288),2)</f>
        <v>0</v>
      </c>
    </row>
    <row r="277" spans="1:7" s="53" customFormat="1" ht="101.25">
      <c r="A277" s="129" t="s">
        <v>1048</v>
      </c>
      <c r="B277" s="87" t="s">
        <v>344</v>
      </c>
      <c r="C277" s="88" t="s">
        <v>44</v>
      </c>
      <c r="D277" s="89">
        <v>4</v>
      </c>
      <c r="E277" s="26"/>
      <c r="F277" s="37"/>
      <c r="G277" s="28"/>
    </row>
    <row r="278" spans="1:7" s="53" customFormat="1" ht="112.5">
      <c r="A278" s="129" t="s">
        <v>1049</v>
      </c>
      <c r="B278" s="87" t="s">
        <v>343</v>
      </c>
      <c r="C278" s="88" t="s">
        <v>44</v>
      </c>
      <c r="D278" s="89">
        <v>1</v>
      </c>
      <c r="E278" s="26"/>
      <c r="F278" s="37"/>
      <c r="G278" s="28"/>
    </row>
    <row r="279" spans="1:7" s="53" customFormat="1" ht="101.25">
      <c r="A279" s="129" t="s">
        <v>1050</v>
      </c>
      <c r="B279" s="87" t="s">
        <v>342</v>
      </c>
      <c r="C279" s="88" t="s">
        <v>44</v>
      </c>
      <c r="D279" s="89">
        <v>5</v>
      </c>
      <c r="E279" s="26"/>
      <c r="F279" s="37"/>
      <c r="G279" s="28"/>
    </row>
    <row r="280" spans="1:7" s="53" customFormat="1" ht="101.25">
      <c r="A280" s="129" t="s">
        <v>1051</v>
      </c>
      <c r="B280" s="87" t="s">
        <v>341</v>
      </c>
      <c r="C280" s="88" t="s">
        <v>44</v>
      </c>
      <c r="D280" s="89">
        <v>1</v>
      </c>
      <c r="E280" s="26"/>
      <c r="F280" s="37"/>
      <c r="G280" s="28"/>
    </row>
    <row r="281" spans="1:7" s="53" customFormat="1" ht="101.25">
      <c r="A281" s="129" t="s">
        <v>1052</v>
      </c>
      <c r="B281" s="87" t="s">
        <v>340</v>
      </c>
      <c r="C281" s="88" t="s">
        <v>44</v>
      </c>
      <c r="D281" s="89">
        <v>3</v>
      </c>
      <c r="E281" s="26"/>
      <c r="F281" s="37"/>
      <c r="G281" s="28"/>
    </row>
    <row r="282" spans="1:7" s="53" customFormat="1" ht="101.25">
      <c r="A282" s="129" t="s">
        <v>1053</v>
      </c>
      <c r="B282" s="87" t="s">
        <v>339</v>
      </c>
      <c r="C282" s="88" t="s">
        <v>44</v>
      </c>
      <c r="D282" s="89">
        <v>2</v>
      </c>
      <c r="E282" s="26"/>
      <c r="F282" s="37"/>
      <c r="G282" s="28"/>
    </row>
    <row r="283" spans="1:7" s="53" customFormat="1" ht="33.75">
      <c r="A283" s="129" t="s">
        <v>1054</v>
      </c>
      <c r="B283" s="87" t="s">
        <v>338</v>
      </c>
      <c r="C283" s="88" t="s">
        <v>44</v>
      </c>
      <c r="D283" s="89">
        <v>2</v>
      </c>
      <c r="E283" s="26"/>
      <c r="F283" s="37"/>
      <c r="G283" s="28"/>
    </row>
    <row r="284" spans="1:7" s="53" customFormat="1" ht="33.75">
      <c r="A284" s="129" t="s">
        <v>1055</v>
      </c>
      <c r="B284" s="87" t="s">
        <v>337</v>
      </c>
      <c r="C284" s="88" t="s">
        <v>44</v>
      </c>
      <c r="D284" s="89">
        <v>1</v>
      </c>
      <c r="E284" s="26"/>
      <c r="F284" s="37"/>
      <c r="G284" s="28"/>
    </row>
    <row r="285" spans="1:7" s="53" customFormat="1" ht="33.75">
      <c r="A285" s="129" t="s">
        <v>1056</v>
      </c>
      <c r="B285" s="87" t="s">
        <v>336</v>
      </c>
      <c r="C285" s="88" t="s">
        <v>44</v>
      </c>
      <c r="D285" s="89">
        <v>1</v>
      </c>
      <c r="E285" s="26"/>
      <c r="F285" s="37"/>
      <c r="G285" s="28"/>
    </row>
    <row r="286" spans="1:7" s="53" customFormat="1" ht="33.75">
      <c r="A286" s="129" t="s">
        <v>1057</v>
      </c>
      <c r="B286" s="87" t="s">
        <v>335</v>
      </c>
      <c r="C286" s="88" t="s">
        <v>44</v>
      </c>
      <c r="D286" s="89">
        <v>2</v>
      </c>
      <c r="E286" s="26"/>
      <c r="F286" s="37"/>
      <c r="G286" s="28"/>
    </row>
    <row r="287" spans="1:7" s="53" customFormat="1" ht="22.5">
      <c r="A287" s="129" t="s">
        <v>1058</v>
      </c>
      <c r="B287" s="87" t="s">
        <v>334</v>
      </c>
      <c r="C287" s="88" t="s">
        <v>44</v>
      </c>
      <c r="D287" s="89">
        <v>2</v>
      </c>
      <c r="E287" s="26"/>
      <c r="F287" s="37"/>
      <c r="G287" s="28"/>
    </row>
    <row r="288" spans="1:7" s="53" customFormat="1" ht="22.5">
      <c r="A288" s="129" t="s">
        <v>1059</v>
      </c>
      <c r="B288" s="87" t="s">
        <v>333</v>
      </c>
      <c r="C288" s="88" t="s">
        <v>44</v>
      </c>
      <c r="D288" s="89">
        <v>1</v>
      </c>
      <c r="E288" s="26"/>
      <c r="F288" s="37"/>
      <c r="G288" s="28"/>
    </row>
    <row r="289" spans="1:7">
      <c r="A289" s="23" t="s">
        <v>597</v>
      </c>
      <c r="B289" s="38" t="s">
        <v>580</v>
      </c>
      <c r="C289" s="38"/>
      <c r="D289" s="38"/>
      <c r="E289" s="38"/>
      <c r="F289" s="38"/>
      <c r="G289" s="24">
        <f>ROUND(SUM(G290,G309,G320,G324),2)</f>
        <v>0</v>
      </c>
    </row>
    <row r="290" spans="1:7" s="25" customFormat="1">
      <c r="A290" s="34" t="s">
        <v>598</v>
      </c>
      <c r="B290" s="35" t="s">
        <v>579</v>
      </c>
      <c r="C290" s="31"/>
      <c r="D290" s="32"/>
      <c r="E290" s="36"/>
      <c r="F290" s="33"/>
      <c r="G290" s="36">
        <f>ROUND(SUM(G291:G308),2)</f>
        <v>0</v>
      </c>
    </row>
    <row r="291" spans="1:7" s="25" customFormat="1" ht="33.75">
      <c r="A291" s="129" t="s">
        <v>1060</v>
      </c>
      <c r="B291" s="87" t="s">
        <v>578</v>
      </c>
      <c r="C291" s="88" t="s">
        <v>44</v>
      </c>
      <c r="D291" s="89">
        <v>1</v>
      </c>
      <c r="E291" s="26"/>
      <c r="F291" s="27"/>
      <c r="G291" s="28"/>
    </row>
    <row r="292" spans="1:7" s="25" customFormat="1" ht="33.75">
      <c r="A292" s="129" t="s">
        <v>1061</v>
      </c>
      <c r="B292" s="87" t="s">
        <v>577</v>
      </c>
      <c r="C292" s="88" t="s">
        <v>44</v>
      </c>
      <c r="D292" s="89">
        <v>2</v>
      </c>
      <c r="E292" s="26"/>
      <c r="F292" s="27"/>
      <c r="G292" s="28"/>
    </row>
    <row r="293" spans="1:7" s="25" customFormat="1" ht="33.75">
      <c r="A293" s="129" t="s">
        <v>1062</v>
      </c>
      <c r="B293" s="87" t="s">
        <v>576</v>
      </c>
      <c r="C293" s="88" t="s">
        <v>44</v>
      </c>
      <c r="D293" s="89">
        <v>3</v>
      </c>
      <c r="E293" s="26"/>
      <c r="F293" s="27"/>
      <c r="G293" s="28"/>
    </row>
    <row r="294" spans="1:7" s="25" customFormat="1" ht="33.75">
      <c r="A294" s="129" t="s">
        <v>1063</v>
      </c>
      <c r="B294" s="87" t="s">
        <v>575</v>
      </c>
      <c r="C294" s="88" t="s">
        <v>44</v>
      </c>
      <c r="D294" s="89">
        <v>1</v>
      </c>
      <c r="E294" s="26"/>
      <c r="F294" s="27"/>
      <c r="G294" s="28"/>
    </row>
    <row r="295" spans="1:7" s="25" customFormat="1" ht="33.75">
      <c r="A295" s="129" t="s">
        <v>1064</v>
      </c>
      <c r="B295" s="87" t="s">
        <v>574</v>
      </c>
      <c r="C295" s="88" t="s">
        <v>44</v>
      </c>
      <c r="D295" s="89">
        <v>1</v>
      </c>
      <c r="E295" s="26"/>
      <c r="F295" s="27"/>
      <c r="G295" s="28"/>
    </row>
    <row r="296" spans="1:7" s="25" customFormat="1" ht="45">
      <c r="A296" s="129" t="s">
        <v>1065</v>
      </c>
      <c r="B296" s="87" t="s">
        <v>573</v>
      </c>
      <c r="C296" s="88" t="s">
        <v>571</v>
      </c>
      <c r="D296" s="89">
        <v>1</v>
      </c>
      <c r="E296" s="26"/>
      <c r="F296" s="27"/>
      <c r="G296" s="28"/>
    </row>
    <row r="297" spans="1:7" s="25" customFormat="1" ht="45">
      <c r="A297" s="129" t="s">
        <v>1066</v>
      </c>
      <c r="B297" s="87" t="s">
        <v>572</v>
      </c>
      <c r="C297" s="88" t="s">
        <v>571</v>
      </c>
      <c r="D297" s="89">
        <v>1</v>
      </c>
      <c r="E297" s="26"/>
      <c r="F297" s="27"/>
      <c r="G297" s="28"/>
    </row>
    <row r="298" spans="1:7" s="25" customFormat="1" ht="33.75">
      <c r="A298" s="129" t="s">
        <v>1067</v>
      </c>
      <c r="B298" s="87" t="s">
        <v>570</v>
      </c>
      <c r="C298" s="88" t="s">
        <v>44</v>
      </c>
      <c r="D298" s="89">
        <v>4</v>
      </c>
      <c r="E298" s="26"/>
      <c r="F298" s="27"/>
      <c r="G298" s="28"/>
    </row>
    <row r="299" spans="1:7" s="25" customFormat="1" ht="101.25">
      <c r="A299" s="129" t="s">
        <v>1068</v>
      </c>
      <c r="B299" s="87" t="s">
        <v>569</v>
      </c>
      <c r="C299" s="88" t="s">
        <v>81</v>
      </c>
      <c r="D299" s="89">
        <v>11</v>
      </c>
      <c r="E299" s="26"/>
      <c r="F299" s="27"/>
      <c r="G299" s="28"/>
    </row>
    <row r="300" spans="1:7" s="25" customFormat="1" ht="101.25">
      <c r="A300" s="129" t="s">
        <v>1069</v>
      </c>
      <c r="B300" s="87" t="s">
        <v>568</v>
      </c>
      <c r="C300" s="88" t="s">
        <v>81</v>
      </c>
      <c r="D300" s="89">
        <v>7</v>
      </c>
      <c r="E300" s="26"/>
      <c r="F300" s="27"/>
      <c r="G300" s="28"/>
    </row>
    <row r="301" spans="1:7" s="25" customFormat="1" ht="45">
      <c r="A301" s="129" t="s">
        <v>1070</v>
      </c>
      <c r="B301" s="87" t="s">
        <v>544</v>
      </c>
      <c r="C301" s="88" t="s">
        <v>44</v>
      </c>
      <c r="D301" s="89">
        <v>3</v>
      </c>
      <c r="E301" s="26"/>
      <c r="F301" s="27"/>
      <c r="G301" s="28"/>
    </row>
    <row r="302" spans="1:7" s="25" customFormat="1" ht="45">
      <c r="A302" s="129" t="s">
        <v>1071</v>
      </c>
      <c r="B302" s="87" t="s">
        <v>567</v>
      </c>
      <c r="C302" s="88" t="s">
        <v>44</v>
      </c>
      <c r="D302" s="89">
        <v>1</v>
      </c>
      <c r="E302" s="26"/>
      <c r="F302" s="27"/>
      <c r="G302" s="28"/>
    </row>
    <row r="303" spans="1:7" s="25" customFormat="1" ht="33.75">
      <c r="A303" s="129" t="s">
        <v>1072</v>
      </c>
      <c r="B303" s="87" t="s">
        <v>566</v>
      </c>
      <c r="C303" s="88" t="s">
        <v>44</v>
      </c>
      <c r="D303" s="89">
        <v>10</v>
      </c>
      <c r="E303" s="26"/>
      <c r="F303" s="27"/>
      <c r="G303" s="28"/>
    </row>
    <row r="304" spans="1:7" s="25" customFormat="1" ht="45">
      <c r="A304" s="129" t="s">
        <v>1073</v>
      </c>
      <c r="B304" s="87" t="s">
        <v>565</v>
      </c>
      <c r="C304" s="88" t="s">
        <v>539</v>
      </c>
      <c r="D304" s="89">
        <v>616.70000000000005</v>
      </c>
      <c r="E304" s="26"/>
      <c r="F304" s="37"/>
      <c r="G304" s="28"/>
    </row>
    <row r="305" spans="1:7" s="25" customFormat="1" ht="45">
      <c r="A305" s="129" t="s">
        <v>1074</v>
      </c>
      <c r="B305" s="87" t="s">
        <v>540</v>
      </c>
      <c r="C305" s="88" t="s">
        <v>539</v>
      </c>
      <c r="D305" s="89">
        <v>66.63</v>
      </c>
      <c r="E305" s="26"/>
      <c r="F305" s="27"/>
      <c r="G305" s="28"/>
    </row>
    <row r="306" spans="1:7" s="25" customFormat="1" ht="45">
      <c r="A306" s="129" t="s">
        <v>1075</v>
      </c>
      <c r="B306" s="87" t="s">
        <v>564</v>
      </c>
      <c r="C306" s="88" t="s">
        <v>539</v>
      </c>
      <c r="D306" s="89">
        <v>7.73</v>
      </c>
      <c r="E306" s="26"/>
      <c r="F306" s="27"/>
      <c r="G306" s="28"/>
    </row>
    <row r="307" spans="1:7" s="25" customFormat="1" ht="45">
      <c r="A307" s="129" t="s">
        <v>1076</v>
      </c>
      <c r="B307" s="87" t="s">
        <v>563</v>
      </c>
      <c r="C307" s="88" t="s">
        <v>539</v>
      </c>
      <c r="D307" s="89">
        <v>48.57</v>
      </c>
      <c r="E307" s="26"/>
      <c r="F307" s="27"/>
      <c r="G307" s="28"/>
    </row>
    <row r="308" spans="1:7" s="25" customFormat="1" ht="33.75">
      <c r="A308" s="129" t="s">
        <v>1077</v>
      </c>
      <c r="B308" s="87" t="s">
        <v>538</v>
      </c>
      <c r="C308" s="88" t="s">
        <v>44</v>
      </c>
      <c r="D308" s="89">
        <v>5</v>
      </c>
      <c r="E308" s="26"/>
      <c r="F308" s="27"/>
      <c r="G308" s="28"/>
    </row>
    <row r="309" spans="1:7" s="25" customFormat="1">
      <c r="A309" s="34" t="s">
        <v>599</v>
      </c>
      <c r="B309" s="35" t="s">
        <v>562</v>
      </c>
      <c r="C309" s="31"/>
      <c r="D309" s="32"/>
      <c r="E309" s="36"/>
      <c r="F309" s="33"/>
      <c r="G309" s="36">
        <f>ROUND(SUM(G310:G319),2)</f>
        <v>0</v>
      </c>
    </row>
    <row r="310" spans="1:7" s="25" customFormat="1" ht="56.25">
      <c r="A310" s="129" t="s">
        <v>1078</v>
      </c>
      <c r="B310" s="87" t="s">
        <v>561</v>
      </c>
      <c r="C310" s="88" t="s">
        <v>44</v>
      </c>
      <c r="D310" s="89">
        <v>8</v>
      </c>
      <c r="E310" s="26"/>
      <c r="F310" s="27"/>
      <c r="G310" s="28"/>
    </row>
    <row r="311" spans="1:7" s="25" customFormat="1" ht="45.75">
      <c r="A311" s="129" t="s">
        <v>1079</v>
      </c>
      <c r="B311" s="87" t="s">
        <v>560</v>
      </c>
      <c r="C311" s="88" t="s">
        <v>44</v>
      </c>
      <c r="D311" s="89">
        <v>1</v>
      </c>
      <c r="E311" s="26"/>
      <c r="F311" s="27"/>
      <c r="G311" s="28"/>
    </row>
    <row r="312" spans="1:7" s="25" customFormat="1" ht="33.75">
      <c r="A312" s="129" t="s">
        <v>1080</v>
      </c>
      <c r="B312" s="87" t="s">
        <v>559</v>
      </c>
      <c r="C312" s="88" t="s">
        <v>44</v>
      </c>
      <c r="D312" s="89">
        <v>1</v>
      </c>
      <c r="E312" s="26"/>
      <c r="F312" s="27"/>
      <c r="G312" s="28"/>
    </row>
    <row r="313" spans="1:7" s="25" customFormat="1" ht="33.75">
      <c r="A313" s="129" t="s">
        <v>1081</v>
      </c>
      <c r="B313" s="87" t="s">
        <v>558</v>
      </c>
      <c r="C313" s="88" t="s">
        <v>44</v>
      </c>
      <c r="D313" s="89">
        <v>1</v>
      </c>
      <c r="E313" s="26"/>
      <c r="F313" s="27"/>
      <c r="G313" s="28"/>
    </row>
    <row r="314" spans="1:7" s="25" customFormat="1" ht="45">
      <c r="A314" s="129" t="s">
        <v>1082</v>
      </c>
      <c r="B314" s="87" t="s">
        <v>544</v>
      </c>
      <c r="C314" s="88" t="s">
        <v>44</v>
      </c>
      <c r="D314" s="89">
        <v>2</v>
      </c>
      <c r="E314" s="26"/>
      <c r="F314" s="27"/>
      <c r="G314" s="28"/>
    </row>
    <row r="315" spans="1:7" s="25" customFormat="1" ht="78.75">
      <c r="A315" s="129" t="s">
        <v>1083</v>
      </c>
      <c r="B315" s="87" t="s">
        <v>557</v>
      </c>
      <c r="C315" s="88" t="s">
        <v>44</v>
      </c>
      <c r="D315" s="89">
        <v>1</v>
      </c>
      <c r="E315" s="26"/>
      <c r="F315" s="27"/>
      <c r="G315" s="28"/>
    </row>
    <row r="316" spans="1:7" s="25" customFormat="1" ht="33.75">
      <c r="A316" s="129" t="s">
        <v>1084</v>
      </c>
      <c r="B316" s="87" t="s">
        <v>556</v>
      </c>
      <c r="C316" s="88" t="s">
        <v>539</v>
      </c>
      <c r="D316" s="89">
        <v>109.92</v>
      </c>
      <c r="E316" s="26"/>
      <c r="F316" s="27"/>
      <c r="G316" s="28"/>
    </row>
    <row r="317" spans="1:7" s="25" customFormat="1" ht="45">
      <c r="A317" s="129" t="s">
        <v>1085</v>
      </c>
      <c r="B317" s="87" t="s">
        <v>541</v>
      </c>
      <c r="C317" s="88" t="s">
        <v>539</v>
      </c>
      <c r="D317" s="89">
        <v>22.73</v>
      </c>
      <c r="E317" s="26"/>
      <c r="F317" s="27"/>
      <c r="G317" s="28"/>
    </row>
    <row r="318" spans="1:7" s="25" customFormat="1" ht="45">
      <c r="A318" s="129" t="s">
        <v>1086</v>
      </c>
      <c r="B318" s="87" t="s">
        <v>540</v>
      </c>
      <c r="C318" s="88" t="s">
        <v>539</v>
      </c>
      <c r="D318" s="89">
        <v>60.7</v>
      </c>
      <c r="E318" s="26"/>
      <c r="F318" s="27"/>
      <c r="G318" s="28"/>
    </row>
    <row r="319" spans="1:7" s="25" customFormat="1" ht="33.75">
      <c r="A319" s="129" t="s">
        <v>1087</v>
      </c>
      <c r="B319" s="87" t="s">
        <v>538</v>
      </c>
      <c r="C319" s="88" t="s">
        <v>44</v>
      </c>
      <c r="D319" s="89">
        <v>5</v>
      </c>
      <c r="E319" s="26"/>
      <c r="F319" s="27"/>
      <c r="G319" s="28"/>
    </row>
    <row r="320" spans="1:7" s="25" customFormat="1">
      <c r="A320" s="34" t="s">
        <v>600</v>
      </c>
      <c r="B320" s="35" t="s">
        <v>555</v>
      </c>
      <c r="C320" s="31"/>
      <c r="D320" s="32"/>
      <c r="E320" s="36"/>
      <c r="F320" s="33"/>
      <c r="G320" s="36">
        <f>ROUND(SUM(G321:G323),2)</f>
        <v>0</v>
      </c>
    </row>
    <row r="321" spans="1:7" s="25" customFormat="1" ht="67.5">
      <c r="A321" s="129" t="s">
        <v>1088</v>
      </c>
      <c r="B321" s="87" t="s">
        <v>554</v>
      </c>
      <c r="C321" s="88" t="s">
        <v>44</v>
      </c>
      <c r="D321" s="89">
        <v>7</v>
      </c>
      <c r="E321" s="26"/>
      <c r="F321" s="27"/>
      <c r="G321" s="28"/>
    </row>
    <row r="322" spans="1:7" s="25" customFormat="1" ht="56.25">
      <c r="A322" s="129" t="s">
        <v>1089</v>
      </c>
      <c r="B322" s="87" t="s">
        <v>553</v>
      </c>
      <c r="C322" s="88" t="s">
        <v>44</v>
      </c>
      <c r="D322" s="89">
        <v>1</v>
      </c>
      <c r="E322" s="26"/>
      <c r="F322" s="27"/>
      <c r="G322" s="28"/>
    </row>
    <row r="323" spans="1:7" s="25" customFormat="1" ht="45">
      <c r="A323" s="129" t="s">
        <v>1090</v>
      </c>
      <c r="B323" s="87" t="s">
        <v>552</v>
      </c>
      <c r="C323" s="88" t="s">
        <v>44</v>
      </c>
      <c r="D323" s="89">
        <v>2</v>
      </c>
      <c r="E323" s="26"/>
      <c r="F323" s="27"/>
      <c r="G323" s="28"/>
    </row>
    <row r="324" spans="1:7" s="25" customFormat="1">
      <c r="A324" s="34" t="s">
        <v>601</v>
      </c>
      <c r="B324" s="35" t="s">
        <v>551</v>
      </c>
      <c r="C324" s="31"/>
      <c r="D324" s="32"/>
      <c r="E324" s="36"/>
      <c r="F324" s="33"/>
      <c r="G324" s="36">
        <f>ROUND(SUM(G325:G336),2)</f>
        <v>0</v>
      </c>
    </row>
    <row r="325" spans="1:7" s="25" customFormat="1" ht="56.25">
      <c r="A325" s="129" t="s">
        <v>1091</v>
      </c>
      <c r="B325" s="87" t="s">
        <v>550</v>
      </c>
      <c r="C325" s="88" t="s">
        <v>44</v>
      </c>
      <c r="D325" s="89">
        <v>1</v>
      </c>
      <c r="E325" s="26"/>
      <c r="F325" s="27"/>
      <c r="G325" s="28"/>
    </row>
    <row r="326" spans="1:7" s="25" customFormat="1" ht="45">
      <c r="A326" s="129" t="s">
        <v>1092</v>
      </c>
      <c r="B326" s="87" t="s">
        <v>549</v>
      </c>
      <c r="C326" s="88" t="s">
        <v>44</v>
      </c>
      <c r="D326" s="89">
        <v>1</v>
      </c>
      <c r="E326" s="26"/>
      <c r="F326" s="27"/>
      <c r="G326" s="28"/>
    </row>
    <row r="327" spans="1:7" s="25" customFormat="1" ht="45">
      <c r="A327" s="129" t="s">
        <v>1093</v>
      </c>
      <c r="B327" s="87" t="s">
        <v>548</v>
      </c>
      <c r="C327" s="88" t="s">
        <v>44</v>
      </c>
      <c r="D327" s="89">
        <v>2</v>
      </c>
      <c r="E327" s="26"/>
      <c r="F327" s="27"/>
      <c r="G327" s="28"/>
    </row>
    <row r="328" spans="1:7" s="25" customFormat="1" ht="45">
      <c r="A328" s="129" t="s">
        <v>1094</v>
      </c>
      <c r="B328" s="87" t="s">
        <v>547</v>
      </c>
      <c r="C328" s="88" t="s">
        <v>44</v>
      </c>
      <c r="D328" s="89">
        <v>2</v>
      </c>
      <c r="E328" s="26"/>
      <c r="F328" s="27"/>
      <c r="G328" s="28"/>
    </row>
    <row r="329" spans="1:7" s="25" customFormat="1" ht="33.75">
      <c r="A329" s="129" t="s">
        <v>1095</v>
      </c>
      <c r="B329" s="87" t="s">
        <v>546</v>
      </c>
      <c r="C329" s="88" t="s">
        <v>44</v>
      </c>
      <c r="D329" s="89">
        <v>12</v>
      </c>
      <c r="E329" s="26"/>
      <c r="F329" s="27"/>
      <c r="G329" s="28"/>
    </row>
    <row r="330" spans="1:7" s="25" customFormat="1" ht="33.75">
      <c r="A330" s="129" t="s">
        <v>1096</v>
      </c>
      <c r="B330" s="87" t="s">
        <v>545</v>
      </c>
      <c r="C330" s="88" t="s">
        <v>44</v>
      </c>
      <c r="D330" s="89">
        <v>2</v>
      </c>
      <c r="E330" s="26"/>
      <c r="F330" s="27"/>
      <c r="G330" s="28"/>
    </row>
    <row r="331" spans="1:7" s="25" customFormat="1" ht="45">
      <c r="A331" s="129" t="s">
        <v>1097</v>
      </c>
      <c r="B331" s="87" t="s">
        <v>544</v>
      </c>
      <c r="C331" s="88" t="s">
        <v>44</v>
      </c>
      <c r="D331" s="89">
        <v>1</v>
      </c>
      <c r="E331" s="26"/>
      <c r="F331" s="27"/>
      <c r="G331" s="28"/>
    </row>
    <row r="332" spans="1:7" s="25" customFormat="1" ht="45">
      <c r="A332" s="129" t="s">
        <v>1098</v>
      </c>
      <c r="B332" s="87" t="s">
        <v>543</v>
      </c>
      <c r="C332" s="88" t="s">
        <v>44</v>
      </c>
      <c r="D332" s="89">
        <v>2</v>
      </c>
      <c r="E332" s="26"/>
      <c r="F332" s="27"/>
      <c r="G332" s="28"/>
    </row>
    <row r="333" spans="1:7" s="25" customFormat="1" ht="45">
      <c r="A333" s="129" t="s">
        <v>1099</v>
      </c>
      <c r="B333" s="87" t="s">
        <v>542</v>
      </c>
      <c r="C333" s="88" t="s">
        <v>539</v>
      </c>
      <c r="D333" s="89">
        <v>257.33999999999997</v>
      </c>
      <c r="E333" s="26"/>
      <c r="F333" s="27"/>
      <c r="G333" s="28"/>
    </row>
    <row r="334" spans="1:7" s="25" customFormat="1" ht="45">
      <c r="A334" s="129" t="s">
        <v>1100</v>
      </c>
      <c r="B334" s="87" t="s">
        <v>541</v>
      </c>
      <c r="C334" s="88" t="s">
        <v>539</v>
      </c>
      <c r="D334" s="89">
        <v>56.59</v>
      </c>
      <c r="E334" s="26"/>
      <c r="F334" s="27"/>
      <c r="G334" s="28"/>
    </row>
    <row r="335" spans="1:7" s="25" customFormat="1" ht="45">
      <c r="A335" s="129" t="s">
        <v>1101</v>
      </c>
      <c r="B335" s="87" t="s">
        <v>540</v>
      </c>
      <c r="C335" s="88" t="s">
        <v>539</v>
      </c>
      <c r="D335" s="89">
        <v>72.08</v>
      </c>
      <c r="E335" s="26"/>
      <c r="F335" s="27"/>
      <c r="G335" s="28"/>
    </row>
    <row r="336" spans="1:7" s="25" customFormat="1" ht="33.75">
      <c r="A336" s="129" t="s">
        <v>1102</v>
      </c>
      <c r="B336" s="87" t="s">
        <v>538</v>
      </c>
      <c r="C336" s="88" t="s">
        <v>44</v>
      </c>
      <c r="D336" s="89">
        <v>7</v>
      </c>
      <c r="E336" s="26"/>
      <c r="F336" s="27"/>
      <c r="G336" s="28"/>
    </row>
    <row r="337" spans="1:7" s="56" customFormat="1">
      <c r="A337" s="23" t="s">
        <v>602</v>
      </c>
      <c r="B337" s="38" t="s">
        <v>671</v>
      </c>
      <c r="C337" s="38"/>
      <c r="D337" s="38"/>
      <c r="E337" s="38"/>
      <c r="F337" s="38"/>
      <c r="G337" s="24">
        <f>ROUND(SUM(G338:G384),2)</f>
        <v>0</v>
      </c>
    </row>
    <row r="338" spans="1:7" s="25" customFormat="1" ht="45">
      <c r="A338" s="129" t="s">
        <v>1103</v>
      </c>
      <c r="B338" s="87" t="s">
        <v>670</v>
      </c>
      <c r="C338" s="88" t="s">
        <v>44</v>
      </c>
      <c r="D338" s="89">
        <v>1</v>
      </c>
      <c r="E338" s="26"/>
      <c r="F338" s="27"/>
      <c r="G338" s="28"/>
    </row>
    <row r="339" spans="1:7" s="25" customFormat="1" ht="56.25">
      <c r="A339" s="129" t="s">
        <v>1104</v>
      </c>
      <c r="B339" s="87" t="s">
        <v>669</v>
      </c>
      <c r="C339" s="88" t="s">
        <v>44</v>
      </c>
      <c r="D339" s="89">
        <v>1</v>
      </c>
      <c r="E339" s="26"/>
      <c r="F339" s="27"/>
      <c r="G339" s="28"/>
    </row>
    <row r="340" spans="1:7" s="25" customFormat="1" ht="45">
      <c r="A340" s="129" t="s">
        <v>1105</v>
      </c>
      <c r="B340" s="87" t="s">
        <v>668</v>
      </c>
      <c r="C340" s="88" t="s">
        <v>44</v>
      </c>
      <c r="D340" s="89">
        <v>1</v>
      </c>
      <c r="E340" s="26"/>
      <c r="F340" s="27"/>
      <c r="G340" s="28"/>
    </row>
    <row r="341" spans="1:7" s="25" customFormat="1" ht="56.25">
      <c r="A341" s="129" t="s">
        <v>1106</v>
      </c>
      <c r="B341" s="87" t="s">
        <v>667</v>
      </c>
      <c r="C341" s="88" t="s">
        <v>44</v>
      </c>
      <c r="D341" s="89">
        <v>1</v>
      </c>
      <c r="E341" s="26"/>
      <c r="F341" s="27"/>
      <c r="G341" s="28"/>
    </row>
    <row r="342" spans="1:7" s="25" customFormat="1" ht="33.75">
      <c r="A342" s="129" t="s">
        <v>1107</v>
      </c>
      <c r="B342" s="87" t="s">
        <v>666</v>
      </c>
      <c r="C342" s="88" t="s">
        <v>44</v>
      </c>
      <c r="D342" s="89">
        <v>4</v>
      </c>
      <c r="E342" s="26"/>
      <c r="F342" s="27"/>
      <c r="G342" s="28"/>
    </row>
    <row r="343" spans="1:7" s="25" customFormat="1" ht="33.75">
      <c r="A343" s="129" t="s">
        <v>1108</v>
      </c>
      <c r="B343" s="87" t="s">
        <v>665</v>
      </c>
      <c r="C343" s="88" t="s">
        <v>44</v>
      </c>
      <c r="D343" s="89">
        <v>4</v>
      </c>
      <c r="E343" s="26"/>
      <c r="F343" s="27"/>
      <c r="G343" s="28"/>
    </row>
    <row r="344" spans="1:7" s="25" customFormat="1" ht="67.5">
      <c r="A344" s="129" t="s">
        <v>1109</v>
      </c>
      <c r="B344" s="87" t="s">
        <v>664</v>
      </c>
      <c r="C344" s="88" t="s">
        <v>81</v>
      </c>
      <c r="D344" s="89">
        <v>4</v>
      </c>
      <c r="E344" s="26"/>
      <c r="F344" s="27"/>
      <c r="G344" s="28"/>
    </row>
    <row r="345" spans="1:7" s="25" customFormat="1" ht="45">
      <c r="A345" s="129" t="s">
        <v>1110</v>
      </c>
      <c r="B345" s="87" t="s">
        <v>663</v>
      </c>
      <c r="C345" s="88" t="s">
        <v>40</v>
      </c>
      <c r="D345" s="89">
        <v>41.2</v>
      </c>
      <c r="E345" s="26"/>
      <c r="F345" s="27"/>
      <c r="G345" s="28"/>
    </row>
    <row r="346" spans="1:7" s="25" customFormat="1" ht="45">
      <c r="A346" s="129" t="s">
        <v>1111</v>
      </c>
      <c r="B346" s="87" t="s">
        <v>662</v>
      </c>
      <c r="C346" s="88" t="s">
        <v>40</v>
      </c>
      <c r="D346" s="89">
        <v>25.65</v>
      </c>
      <c r="E346" s="26"/>
      <c r="F346" s="27"/>
      <c r="G346" s="28"/>
    </row>
    <row r="347" spans="1:7" s="25" customFormat="1" ht="78.75">
      <c r="A347" s="129" t="s">
        <v>1112</v>
      </c>
      <c r="B347" s="87" t="s">
        <v>661</v>
      </c>
      <c r="C347" s="88" t="s">
        <v>40</v>
      </c>
      <c r="D347" s="89">
        <v>66.849999999999994</v>
      </c>
      <c r="E347" s="26"/>
      <c r="F347" s="27"/>
      <c r="G347" s="28"/>
    </row>
    <row r="348" spans="1:7" s="25" customFormat="1" ht="90">
      <c r="A348" s="129" t="s">
        <v>1113</v>
      </c>
      <c r="B348" s="87" t="s">
        <v>660</v>
      </c>
      <c r="C348" s="88" t="s">
        <v>44</v>
      </c>
      <c r="D348" s="89">
        <v>22</v>
      </c>
      <c r="E348" s="26"/>
      <c r="F348" s="27"/>
      <c r="G348" s="28"/>
    </row>
    <row r="349" spans="1:7" s="25" customFormat="1" ht="22.5">
      <c r="A349" s="129" t="s">
        <v>1114</v>
      </c>
      <c r="B349" s="87" t="s">
        <v>659</v>
      </c>
      <c r="C349" s="88" t="s">
        <v>44</v>
      </c>
      <c r="D349" s="89">
        <v>22</v>
      </c>
      <c r="E349" s="26"/>
      <c r="F349" s="27"/>
      <c r="G349" s="28"/>
    </row>
    <row r="350" spans="1:7" s="25" customFormat="1" ht="33.75">
      <c r="A350" s="129" t="s">
        <v>1115</v>
      </c>
      <c r="B350" s="87" t="s">
        <v>658</v>
      </c>
      <c r="C350" s="88" t="s">
        <v>40</v>
      </c>
      <c r="D350" s="89">
        <v>41.2</v>
      </c>
      <c r="E350" s="26"/>
      <c r="F350" s="27"/>
      <c r="G350" s="28"/>
    </row>
    <row r="351" spans="1:7" s="25" customFormat="1" ht="33.75">
      <c r="A351" s="129" t="s">
        <v>1116</v>
      </c>
      <c r="B351" s="87" t="s">
        <v>657</v>
      </c>
      <c r="C351" s="88" t="s">
        <v>40</v>
      </c>
      <c r="D351" s="89">
        <v>25.65</v>
      </c>
      <c r="E351" s="26"/>
      <c r="F351" s="27"/>
      <c r="G351" s="28"/>
    </row>
    <row r="352" spans="1:7" s="25" customFormat="1" ht="56.25">
      <c r="A352" s="129" t="s">
        <v>1117</v>
      </c>
      <c r="B352" s="87" t="s">
        <v>656</v>
      </c>
      <c r="C352" s="88" t="s">
        <v>44</v>
      </c>
      <c r="D352" s="89">
        <v>1</v>
      </c>
      <c r="E352" s="26"/>
      <c r="F352" s="27"/>
      <c r="G352" s="28"/>
    </row>
    <row r="353" spans="1:7" s="25" customFormat="1" ht="22.5">
      <c r="A353" s="129" t="s">
        <v>1118</v>
      </c>
      <c r="B353" s="87" t="s">
        <v>655</v>
      </c>
      <c r="C353" s="88" t="s">
        <v>44</v>
      </c>
      <c r="D353" s="89">
        <v>1</v>
      </c>
      <c r="E353" s="26"/>
      <c r="F353" s="27"/>
      <c r="G353" s="28"/>
    </row>
    <row r="354" spans="1:7" s="25" customFormat="1" ht="22.5">
      <c r="A354" s="129" t="s">
        <v>1119</v>
      </c>
      <c r="B354" s="87" t="s">
        <v>654</v>
      </c>
      <c r="C354" s="88" t="s">
        <v>44</v>
      </c>
      <c r="D354" s="89">
        <v>1</v>
      </c>
      <c r="E354" s="26"/>
      <c r="F354" s="27"/>
      <c r="G354" s="28"/>
    </row>
    <row r="355" spans="1:7" s="25" customFormat="1" ht="22.5">
      <c r="A355" s="129" t="s">
        <v>1120</v>
      </c>
      <c r="B355" s="87" t="s">
        <v>653</v>
      </c>
      <c r="C355" s="88" t="s">
        <v>44</v>
      </c>
      <c r="D355" s="89">
        <v>4</v>
      </c>
      <c r="E355" s="26"/>
      <c r="F355" s="27"/>
      <c r="G355" s="28"/>
    </row>
    <row r="356" spans="1:7" s="25" customFormat="1" ht="22.5">
      <c r="A356" s="129" t="s">
        <v>1121</v>
      </c>
      <c r="B356" s="87" t="s">
        <v>652</v>
      </c>
      <c r="C356" s="88" t="s">
        <v>44</v>
      </c>
      <c r="D356" s="89">
        <v>1</v>
      </c>
      <c r="E356" s="26"/>
      <c r="F356" s="27"/>
      <c r="G356" s="28"/>
    </row>
    <row r="357" spans="1:7" s="25" customFormat="1" ht="22.5">
      <c r="A357" s="129" t="s">
        <v>1122</v>
      </c>
      <c r="B357" s="87" t="s">
        <v>651</v>
      </c>
      <c r="C357" s="88" t="s">
        <v>44</v>
      </c>
      <c r="D357" s="89">
        <v>2</v>
      </c>
      <c r="E357" s="26"/>
      <c r="F357" s="27"/>
      <c r="G357" s="28"/>
    </row>
    <row r="358" spans="1:7" s="25" customFormat="1" ht="33.75">
      <c r="A358" s="129" t="s">
        <v>1123</v>
      </c>
      <c r="B358" s="87" t="s">
        <v>650</v>
      </c>
      <c r="C358" s="88" t="s">
        <v>44</v>
      </c>
      <c r="D358" s="89">
        <v>3</v>
      </c>
      <c r="E358" s="26"/>
      <c r="F358" s="27"/>
      <c r="G358" s="28"/>
    </row>
    <row r="359" spans="1:7" s="25" customFormat="1" ht="22.5">
      <c r="A359" s="129" t="s">
        <v>1124</v>
      </c>
      <c r="B359" s="87" t="s">
        <v>649</v>
      </c>
      <c r="C359" s="88" t="s">
        <v>44</v>
      </c>
      <c r="D359" s="89">
        <v>2</v>
      </c>
      <c r="E359" s="26"/>
      <c r="F359" s="27"/>
      <c r="G359" s="28"/>
    </row>
    <row r="360" spans="1:7" s="25" customFormat="1" ht="22.5">
      <c r="A360" s="129" t="s">
        <v>1125</v>
      </c>
      <c r="B360" s="87" t="s">
        <v>648</v>
      </c>
      <c r="C360" s="88" t="s">
        <v>44</v>
      </c>
      <c r="D360" s="89">
        <v>1</v>
      </c>
      <c r="E360" s="26"/>
      <c r="F360" s="27"/>
      <c r="G360" s="28"/>
    </row>
    <row r="361" spans="1:7" s="25" customFormat="1" ht="22.5">
      <c r="A361" s="129" t="s">
        <v>1126</v>
      </c>
      <c r="B361" s="87" t="s">
        <v>647</v>
      </c>
      <c r="C361" s="88" t="s">
        <v>44</v>
      </c>
      <c r="D361" s="89">
        <v>1</v>
      </c>
      <c r="E361" s="26"/>
      <c r="F361" s="27"/>
      <c r="G361" s="28"/>
    </row>
    <row r="362" spans="1:7" s="25" customFormat="1" ht="22.5">
      <c r="A362" s="129" t="s">
        <v>1127</v>
      </c>
      <c r="B362" s="87" t="s">
        <v>646</v>
      </c>
      <c r="C362" s="88" t="s">
        <v>44</v>
      </c>
      <c r="D362" s="89">
        <v>1</v>
      </c>
      <c r="E362" s="26"/>
      <c r="F362" s="27"/>
      <c r="G362" s="28"/>
    </row>
    <row r="363" spans="1:7" s="25" customFormat="1" ht="22.5">
      <c r="A363" s="129" t="s">
        <v>1128</v>
      </c>
      <c r="B363" s="87" t="s">
        <v>645</v>
      </c>
      <c r="C363" s="88" t="s">
        <v>44</v>
      </c>
      <c r="D363" s="89">
        <v>1</v>
      </c>
      <c r="E363" s="26"/>
      <c r="F363" s="27"/>
      <c r="G363" s="28"/>
    </row>
    <row r="364" spans="1:7" s="25" customFormat="1" ht="22.5">
      <c r="A364" s="129" t="s">
        <v>1129</v>
      </c>
      <c r="B364" s="87" t="s">
        <v>644</v>
      </c>
      <c r="C364" s="88" t="s">
        <v>44</v>
      </c>
      <c r="D364" s="89">
        <v>1</v>
      </c>
      <c r="E364" s="26"/>
      <c r="F364" s="27"/>
      <c r="G364" s="28"/>
    </row>
    <row r="365" spans="1:7" s="25" customFormat="1" ht="22.5">
      <c r="A365" s="129" t="s">
        <v>1130</v>
      </c>
      <c r="B365" s="87" t="s">
        <v>643</v>
      </c>
      <c r="C365" s="88" t="s">
        <v>44</v>
      </c>
      <c r="D365" s="89">
        <v>1</v>
      </c>
      <c r="E365" s="26"/>
      <c r="F365" s="27"/>
      <c r="G365" s="28"/>
    </row>
    <row r="366" spans="1:7" s="25" customFormat="1" ht="22.5">
      <c r="A366" s="129" t="s">
        <v>1131</v>
      </c>
      <c r="B366" s="87" t="s">
        <v>642</v>
      </c>
      <c r="C366" s="88" t="s">
        <v>44</v>
      </c>
      <c r="D366" s="89">
        <v>1</v>
      </c>
      <c r="E366" s="26"/>
      <c r="F366" s="27"/>
      <c r="G366" s="28"/>
    </row>
    <row r="367" spans="1:7" s="25" customFormat="1" ht="22.5">
      <c r="A367" s="129" t="s">
        <v>1132</v>
      </c>
      <c r="B367" s="87" t="s">
        <v>641</v>
      </c>
      <c r="C367" s="88" t="s">
        <v>44</v>
      </c>
      <c r="D367" s="89">
        <v>1</v>
      </c>
      <c r="E367" s="26"/>
      <c r="F367" s="27"/>
      <c r="G367" s="28"/>
    </row>
    <row r="368" spans="1:7" s="25" customFormat="1" ht="22.5">
      <c r="A368" s="129" t="s">
        <v>1133</v>
      </c>
      <c r="B368" s="87" t="s">
        <v>640</v>
      </c>
      <c r="C368" s="88" t="s">
        <v>44</v>
      </c>
      <c r="D368" s="89">
        <v>1</v>
      </c>
      <c r="E368" s="26"/>
      <c r="F368" s="27"/>
      <c r="G368" s="28"/>
    </row>
    <row r="369" spans="1:7" s="25" customFormat="1" ht="22.5">
      <c r="A369" s="129" t="s">
        <v>1134</v>
      </c>
      <c r="B369" s="87" t="s">
        <v>639</v>
      </c>
      <c r="C369" s="88" t="s">
        <v>44</v>
      </c>
      <c r="D369" s="89">
        <v>1</v>
      </c>
      <c r="E369" s="26"/>
      <c r="F369" s="27"/>
      <c r="G369" s="28"/>
    </row>
    <row r="370" spans="1:7" s="25" customFormat="1" ht="22.5">
      <c r="A370" s="129" t="s">
        <v>1135</v>
      </c>
      <c r="B370" s="87" t="s">
        <v>638</v>
      </c>
      <c r="C370" s="88" t="s">
        <v>44</v>
      </c>
      <c r="D370" s="89">
        <v>1</v>
      </c>
      <c r="E370" s="26"/>
      <c r="F370" s="27"/>
      <c r="G370" s="28"/>
    </row>
    <row r="371" spans="1:7" s="25" customFormat="1" ht="22.5">
      <c r="A371" s="129" t="s">
        <v>1136</v>
      </c>
      <c r="B371" s="87" t="s">
        <v>637</v>
      </c>
      <c r="C371" s="88" t="s">
        <v>44</v>
      </c>
      <c r="D371" s="89">
        <v>1</v>
      </c>
      <c r="E371" s="26"/>
      <c r="F371" s="27"/>
      <c r="G371" s="28"/>
    </row>
    <row r="372" spans="1:7" s="25" customFormat="1" ht="22.5">
      <c r="A372" s="129" t="s">
        <v>1137</v>
      </c>
      <c r="B372" s="87" t="s">
        <v>636</v>
      </c>
      <c r="C372" s="88" t="s">
        <v>44</v>
      </c>
      <c r="D372" s="89">
        <v>1</v>
      </c>
      <c r="E372" s="26"/>
      <c r="F372" s="27"/>
      <c r="G372" s="28"/>
    </row>
    <row r="373" spans="1:7" s="25" customFormat="1" ht="22.5">
      <c r="A373" s="129" t="s">
        <v>1138</v>
      </c>
      <c r="B373" s="87" t="s">
        <v>635</v>
      </c>
      <c r="C373" s="88" t="s">
        <v>44</v>
      </c>
      <c r="D373" s="89">
        <v>1</v>
      </c>
      <c r="E373" s="26"/>
      <c r="F373" s="27"/>
      <c r="G373" s="28"/>
    </row>
    <row r="374" spans="1:7" s="25" customFormat="1" ht="22.5">
      <c r="A374" s="129" t="s">
        <v>1139</v>
      </c>
      <c r="B374" s="87" t="s">
        <v>634</v>
      </c>
      <c r="C374" s="88" t="s">
        <v>44</v>
      </c>
      <c r="D374" s="89">
        <v>1</v>
      </c>
      <c r="E374" s="26"/>
      <c r="F374" s="27"/>
      <c r="G374" s="28"/>
    </row>
    <row r="375" spans="1:7" s="25" customFormat="1" ht="33.75">
      <c r="A375" s="129" t="s">
        <v>1140</v>
      </c>
      <c r="B375" s="87" t="s">
        <v>633</v>
      </c>
      <c r="C375" s="88" t="s">
        <v>44</v>
      </c>
      <c r="D375" s="89">
        <v>3</v>
      </c>
      <c r="E375" s="26"/>
      <c r="F375" s="27"/>
      <c r="G375" s="28"/>
    </row>
    <row r="376" spans="1:7" s="25" customFormat="1" ht="33.75">
      <c r="A376" s="129" t="s">
        <v>1141</v>
      </c>
      <c r="B376" s="87" t="s">
        <v>632</v>
      </c>
      <c r="C376" s="88" t="s">
        <v>44</v>
      </c>
      <c r="D376" s="89">
        <v>1</v>
      </c>
      <c r="E376" s="26"/>
      <c r="F376" s="27"/>
      <c r="G376" s="28"/>
    </row>
    <row r="377" spans="1:7" s="25" customFormat="1" ht="22.5">
      <c r="A377" s="129" t="s">
        <v>1142</v>
      </c>
      <c r="B377" s="87" t="s">
        <v>631</v>
      </c>
      <c r="C377" s="88" t="s">
        <v>44</v>
      </c>
      <c r="D377" s="89">
        <v>1</v>
      </c>
      <c r="E377" s="26"/>
      <c r="F377" s="27"/>
      <c r="G377" s="28"/>
    </row>
    <row r="378" spans="1:7" s="25" customFormat="1" ht="45">
      <c r="A378" s="129" t="s">
        <v>1143</v>
      </c>
      <c r="B378" s="87" t="s">
        <v>630</v>
      </c>
      <c r="C378" s="88" t="s">
        <v>44</v>
      </c>
      <c r="D378" s="89">
        <v>1</v>
      </c>
      <c r="E378" s="26"/>
      <c r="F378" s="27"/>
      <c r="G378" s="28"/>
    </row>
    <row r="379" spans="1:7" s="25" customFormat="1" ht="45">
      <c r="A379" s="129" t="s">
        <v>1144</v>
      </c>
      <c r="B379" s="87" t="s">
        <v>629</v>
      </c>
      <c r="C379" s="88" t="s">
        <v>44</v>
      </c>
      <c r="D379" s="89">
        <v>1</v>
      </c>
      <c r="E379" s="26"/>
      <c r="F379" s="27"/>
      <c r="G379" s="28"/>
    </row>
    <row r="380" spans="1:7" s="25" customFormat="1" ht="45">
      <c r="A380" s="129" t="s">
        <v>1145</v>
      </c>
      <c r="B380" s="87" t="s">
        <v>628</v>
      </c>
      <c r="C380" s="88" t="s">
        <v>44</v>
      </c>
      <c r="D380" s="89">
        <v>1</v>
      </c>
      <c r="E380" s="26"/>
      <c r="F380" s="27"/>
      <c r="G380" s="28"/>
    </row>
    <row r="381" spans="1:7" s="25" customFormat="1" ht="45">
      <c r="A381" s="129" t="s">
        <v>1146</v>
      </c>
      <c r="B381" s="87" t="s">
        <v>627</v>
      </c>
      <c r="C381" s="88" t="s">
        <v>44</v>
      </c>
      <c r="D381" s="89">
        <v>1</v>
      </c>
      <c r="E381" s="26"/>
      <c r="F381" s="27"/>
      <c r="G381" s="28"/>
    </row>
    <row r="382" spans="1:7" s="25" customFormat="1" ht="45">
      <c r="A382" s="129" t="s">
        <v>1147</v>
      </c>
      <c r="B382" s="87" t="s">
        <v>626</v>
      </c>
      <c r="C382" s="88" t="s">
        <v>44</v>
      </c>
      <c r="D382" s="89">
        <v>1</v>
      </c>
      <c r="E382" s="26"/>
      <c r="F382" s="27"/>
      <c r="G382" s="28"/>
    </row>
    <row r="383" spans="1:7" s="25" customFormat="1" ht="45">
      <c r="A383" s="129" t="s">
        <v>1148</v>
      </c>
      <c r="B383" s="87" t="s">
        <v>625</v>
      </c>
      <c r="C383" s="88" t="s">
        <v>44</v>
      </c>
      <c r="D383" s="89">
        <v>1</v>
      </c>
      <c r="E383" s="26"/>
      <c r="F383" s="27"/>
      <c r="G383" s="28"/>
    </row>
    <row r="384" spans="1:7" s="25" customFormat="1" ht="157.5">
      <c r="A384" s="129" t="s">
        <v>1149</v>
      </c>
      <c r="B384" s="87" t="s">
        <v>624</v>
      </c>
      <c r="C384" s="88" t="s">
        <v>40</v>
      </c>
      <c r="D384" s="89">
        <v>12.88</v>
      </c>
      <c r="E384" s="26"/>
      <c r="F384" s="37"/>
      <c r="G384" s="28"/>
    </row>
    <row r="385" spans="1:7" s="56" customFormat="1">
      <c r="A385" s="23" t="s">
        <v>460</v>
      </c>
      <c r="B385" s="38" t="s">
        <v>459</v>
      </c>
      <c r="C385" s="38"/>
      <c r="D385" s="38"/>
      <c r="E385" s="38"/>
      <c r="F385" s="38"/>
      <c r="G385" s="24">
        <f>ROUND(SUM(G386:G393),2)</f>
        <v>0</v>
      </c>
    </row>
    <row r="386" spans="1:7" s="25" customFormat="1" ht="146.25">
      <c r="A386" s="129" t="s">
        <v>1150</v>
      </c>
      <c r="B386" s="87" t="s">
        <v>458</v>
      </c>
      <c r="C386" s="88" t="s">
        <v>44</v>
      </c>
      <c r="D386" s="89">
        <v>1</v>
      </c>
      <c r="E386" s="26"/>
      <c r="F386" s="27"/>
      <c r="G386" s="28"/>
    </row>
    <row r="387" spans="1:7" s="25" customFormat="1" ht="33.75">
      <c r="A387" s="129" t="s">
        <v>1151</v>
      </c>
      <c r="B387" s="87" t="s">
        <v>457</v>
      </c>
      <c r="C387" s="88" t="s">
        <v>44</v>
      </c>
      <c r="D387" s="89">
        <v>4</v>
      </c>
      <c r="E387" s="26"/>
      <c r="F387" s="27"/>
      <c r="G387" s="28"/>
    </row>
    <row r="388" spans="1:7" s="25" customFormat="1" ht="33.75">
      <c r="A388" s="129" t="s">
        <v>1152</v>
      </c>
      <c r="B388" s="87" t="s">
        <v>456</v>
      </c>
      <c r="C388" s="88" t="s">
        <v>44</v>
      </c>
      <c r="D388" s="89">
        <v>1</v>
      </c>
      <c r="E388" s="26"/>
      <c r="F388" s="27"/>
      <c r="G388" s="28"/>
    </row>
    <row r="389" spans="1:7" s="25" customFormat="1" ht="33.75">
      <c r="A389" s="129" t="s">
        <v>1153</v>
      </c>
      <c r="B389" s="87" t="s">
        <v>455</v>
      </c>
      <c r="C389" s="88" t="s">
        <v>44</v>
      </c>
      <c r="D389" s="89">
        <v>1</v>
      </c>
      <c r="E389" s="26"/>
      <c r="F389" s="27"/>
      <c r="G389" s="28"/>
    </row>
    <row r="390" spans="1:7" s="25" customFormat="1" ht="33.75">
      <c r="A390" s="129" t="s">
        <v>1154</v>
      </c>
      <c r="B390" s="87" t="s">
        <v>454</v>
      </c>
      <c r="C390" s="88" t="s">
        <v>44</v>
      </c>
      <c r="D390" s="89">
        <v>1</v>
      </c>
      <c r="E390" s="26"/>
      <c r="F390" s="27"/>
      <c r="G390" s="28"/>
    </row>
    <row r="391" spans="1:7" s="25" customFormat="1" ht="56.25">
      <c r="A391" s="129" t="s">
        <v>1155</v>
      </c>
      <c r="B391" s="87" t="s">
        <v>453</v>
      </c>
      <c r="C391" s="88" t="s">
        <v>38</v>
      </c>
      <c r="D391" s="89">
        <v>109.82</v>
      </c>
      <c r="E391" s="26"/>
      <c r="F391" s="27"/>
      <c r="G391" s="28"/>
    </row>
    <row r="392" spans="1:7" s="25" customFormat="1" ht="45">
      <c r="A392" s="129" t="s">
        <v>1156</v>
      </c>
      <c r="B392" s="87" t="s">
        <v>452</v>
      </c>
      <c r="C392" s="88" t="s">
        <v>26</v>
      </c>
      <c r="D392" s="89">
        <v>5.32</v>
      </c>
      <c r="E392" s="26"/>
      <c r="F392" s="27"/>
      <c r="G392" s="28"/>
    </row>
    <row r="393" spans="1:7" ht="56.25">
      <c r="A393" s="129" t="s">
        <v>1157</v>
      </c>
      <c r="B393" s="87" t="s">
        <v>451</v>
      </c>
      <c r="C393" s="88" t="s">
        <v>26</v>
      </c>
      <c r="D393" s="89">
        <v>7.08</v>
      </c>
      <c r="E393" s="26"/>
      <c r="F393" s="27"/>
      <c r="G393" s="28"/>
    </row>
    <row r="394" spans="1:7">
      <c r="A394" s="23" t="s">
        <v>450</v>
      </c>
      <c r="B394" s="38" t="s">
        <v>449</v>
      </c>
      <c r="C394" s="38"/>
      <c r="D394" s="38"/>
      <c r="E394" s="38"/>
      <c r="F394" s="38"/>
      <c r="G394" s="24">
        <f>ROUND(SUM(G395,G420,G438,G454,G460),2)</f>
        <v>0</v>
      </c>
    </row>
    <row r="395" spans="1:7" s="25" customFormat="1">
      <c r="A395" s="34" t="s">
        <v>448</v>
      </c>
      <c r="B395" s="35" t="s">
        <v>447</v>
      </c>
      <c r="C395" s="31"/>
      <c r="D395" s="32"/>
      <c r="E395" s="36"/>
      <c r="F395" s="33"/>
      <c r="G395" s="36">
        <f>ROUND(SUM(G396:G419),2)</f>
        <v>0</v>
      </c>
    </row>
    <row r="396" spans="1:7" s="25" customFormat="1" ht="22.5">
      <c r="A396" s="129" t="s">
        <v>1158</v>
      </c>
      <c r="B396" s="87" t="s">
        <v>446</v>
      </c>
      <c r="C396" s="88" t="s">
        <v>40</v>
      </c>
      <c r="D396" s="89">
        <v>191.39</v>
      </c>
      <c r="E396" s="26"/>
      <c r="F396" s="27"/>
      <c r="G396" s="28"/>
    </row>
    <row r="397" spans="1:7" s="25" customFormat="1" ht="45">
      <c r="A397" s="129" t="s">
        <v>1159</v>
      </c>
      <c r="B397" s="87" t="s">
        <v>445</v>
      </c>
      <c r="C397" s="88" t="s">
        <v>44</v>
      </c>
      <c r="D397" s="89">
        <v>1</v>
      </c>
      <c r="E397" s="26"/>
      <c r="F397" s="40"/>
      <c r="G397" s="28"/>
    </row>
    <row r="398" spans="1:7" s="25" customFormat="1" ht="45">
      <c r="A398" s="129" t="s">
        <v>1160</v>
      </c>
      <c r="B398" s="87" t="s">
        <v>444</v>
      </c>
      <c r="C398" s="88" t="s">
        <v>44</v>
      </c>
      <c r="D398" s="89">
        <v>1</v>
      </c>
      <c r="E398" s="26"/>
      <c r="F398" s="40"/>
      <c r="G398" s="28"/>
    </row>
    <row r="399" spans="1:7" s="25" customFormat="1" ht="45">
      <c r="A399" s="129" t="s">
        <v>1161</v>
      </c>
      <c r="B399" s="87" t="s">
        <v>22</v>
      </c>
      <c r="C399" s="88" t="s">
        <v>17</v>
      </c>
      <c r="D399" s="89">
        <v>26.01</v>
      </c>
      <c r="E399" s="26"/>
      <c r="F399" s="40"/>
      <c r="G399" s="28"/>
    </row>
    <row r="400" spans="1:7" s="25" customFormat="1" ht="45">
      <c r="A400" s="129" t="s">
        <v>1162</v>
      </c>
      <c r="B400" s="87" t="s">
        <v>108</v>
      </c>
      <c r="C400" s="88" t="s">
        <v>17</v>
      </c>
      <c r="D400" s="89">
        <v>13.24</v>
      </c>
      <c r="E400" s="26"/>
      <c r="F400" s="40"/>
      <c r="G400" s="28"/>
    </row>
    <row r="401" spans="1:7" s="25" customFormat="1" ht="22.5">
      <c r="A401" s="129" t="s">
        <v>1163</v>
      </c>
      <c r="B401" s="87" t="s">
        <v>53</v>
      </c>
      <c r="C401" s="88" t="s">
        <v>17</v>
      </c>
      <c r="D401" s="89">
        <v>9.57</v>
      </c>
      <c r="E401" s="26"/>
      <c r="F401" s="40"/>
      <c r="G401" s="28"/>
    </row>
    <row r="402" spans="1:7" s="25" customFormat="1" ht="45">
      <c r="A402" s="129" t="s">
        <v>1164</v>
      </c>
      <c r="B402" s="87" t="s">
        <v>350</v>
      </c>
      <c r="C402" s="88" t="s">
        <v>17</v>
      </c>
      <c r="D402" s="89">
        <v>39.25</v>
      </c>
      <c r="E402" s="26"/>
      <c r="F402" s="40"/>
      <c r="G402" s="28"/>
    </row>
    <row r="403" spans="1:7" s="25" customFormat="1" ht="22.5">
      <c r="A403" s="129" t="s">
        <v>1165</v>
      </c>
      <c r="B403" s="87" t="s">
        <v>443</v>
      </c>
      <c r="C403" s="88" t="s">
        <v>40</v>
      </c>
      <c r="D403" s="89">
        <v>30.509999999999998</v>
      </c>
      <c r="E403" s="26"/>
      <c r="F403" s="40"/>
      <c r="G403" s="28"/>
    </row>
    <row r="404" spans="1:7" s="25" customFormat="1" ht="33.75">
      <c r="A404" s="129" t="s">
        <v>1166</v>
      </c>
      <c r="B404" s="87" t="s">
        <v>442</v>
      </c>
      <c r="C404" s="88" t="s">
        <v>40</v>
      </c>
      <c r="D404" s="89">
        <v>45.76</v>
      </c>
      <c r="E404" s="26"/>
      <c r="F404" s="27"/>
      <c r="G404" s="28"/>
    </row>
    <row r="405" spans="1:7" s="25" customFormat="1" ht="22.5">
      <c r="A405" s="129" t="s">
        <v>1167</v>
      </c>
      <c r="B405" s="87" t="s">
        <v>441</v>
      </c>
      <c r="C405" s="88" t="s">
        <v>40</v>
      </c>
      <c r="D405" s="89">
        <v>9.4499999999999993</v>
      </c>
      <c r="E405" s="26"/>
      <c r="F405" s="27"/>
      <c r="G405" s="28"/>
    </row>
    <row r="406" spans="1:7" s="25" customFormat="1" ht="33.75">
      <c r="A406" s="129" t="s">
        <v>1168</v>
      </c>
      <c r="B406" s="87" t="s">
        <v>440</v>
      </c>
      <c r="C406" s="88" t="s">
        <v>40</v>
      </c>
      <c r="D406" s="89">
        <v>12.54</v>
      </c>
      <c r="E406" s="26"/>
      <c r="F406" s="27"/>
      <c r="G406" s="28"/>
    </row>
    <row r="407" spans="1:7" s="25" customFormat="1" ht="22.5">
      <c r="A407" s="129" t="s">
        <v>1169</v>
      </c>
      <c r="B407" s="87" t="s">
        <v>439</v>
      </c>
      <c r="C407" s="88" t="s">
        <v>40</v>
      </c>
      <c r="D407" s="89">
        <v>41.47</v>
      </c>
      <c r="E407" s="26"/>
      <c r="F407" s="27"/>
      <c r="G407" s="28"/>
    </row>
    <row r="408" spans="1:7" s="25" customFormat="1" ht="33.75">
      <c r="A408" s="129" t="s">
        <v>1170</v>
      </c>
      <c r="B408" s="87" t="s">
        <v>438</v>
      </c>
      <c r="C408" s="88" t="s">
        <v>40</v>
      </c>
      <c r="D408" s="89">
        <v>51.660000000000004</v>
      </c>
      <c r="E408" s="26"/>
      <c r="F408" s="27"/>
      <c r="G408" s="28"/>
    </row>
    <row r="409" spans="1:7" s="25" customFormat="1" ht="33.75">
      <c r="A409" s="129" t="s">
        <v>1171</v>
      </c>
      <c r="B409" s="87" t="s">
        <v>437</v>
      </c>
      <c r="C409" s="88" t="s">
        <v>40</v>
      </c>
      <c r="D409" s="89">
        <v>256.48</v>
      </c>
      <c r="E409" s="26"/>
      <c r="F409" s="27"/>
      <c r="G409" s="28"/>
    </row>
    <row r="410" spans="1:7" s="25" customFormat="1" ht="33.75">
      <c r="A410" s="129" t="s">
        <v>1172</v>
      </c>
      <c r="B410" s="87" t="s">
        <v>436</v>
      </c>
      <c r="C410" s="88" t="s">
        <v>40</v>
      </c>
      <c r="D410" s="89">
        <v>64.12</v>
      </c>
      <c r="E410" s="26"/>
      <c r="F410" s="27"/>
      <c r="G410" s="28"/>
    </row>
    <row r="411" spans="1:7" s="25" customFormat="1" ht="33.75">
      <c r="A411" s="129" t="s">
        <v>1173</v>
      </c>
      <c r="B411" s="87" t="s">
        <v>435</v>
      </c>
      <c r="C411" s="88" t="s">
        <v>40</v>
      </c>
      <c r="D411" s="89">
        <v>48.6</v>
      </c>
      <c r="E411" s="26"/>
      <c r="F411" s="27"/>
      <c r="G411" s="28"/>
    </row>
    <row r="412" spans="1:7" s="25" customFormat="1" ht="33.75">
      <c r="A412" s="129" t="s">
        <v>1174</v>
      </c>
      <c r="B412" s="87" t="s">
        <v>434</v>
      </c>
      <c r="C412" s="88" t="s">
        <v>40</v>
      </c>
      <c r="D412" s="89">
        <v>12.15</v>
      </c>
      <c r="E412" s="26"/>
      <c r="F412" s="27"/>
      <c r="G412" s="28"/>
    </row>
    <row r="413" spans="1:7" s="25" customFormat="1" ht="33.75">
      <c r="A413" s="129" t="s">
        <v>1175</v>
      </c>
      <c r="B413" s="87" t="s">
        <v>433</v>
      </c>
      <c r="C413" s="88" t="s">
        <v>40</v>
      </c>
      <c r="D413" s="89">
        <v>245.4</v>
      </c>
      <c r="E413" s="26"/>
      <c r="F413" s="27"/>
      <c r="G413" s="28"/>
    </row>
    <row r="414" spans="1:7" s="25" customFormat="1" ht="33.75">
      <c r="A414" s="129" t="s">
        <v>1176</v>
      </c>
      <c r="B414" s="87" t="s">
        <v>432</v>
      </c>
      <c r="C414" s="88" t="s">
        <v>40</v>
      </c>
      <c r="D414" s="89">
        <v>61.35</v>
      </c>
      <c r="E414" s="26"/>
      <c r="F414" s="27"/>
      <c r="G414" s="28"/>
    </row>
    <row r="415" spans="1:7" s="25" customFormat="1" ht="33.75">
      <c r="A415" s="129" t="s">
        <v>1177</v>
      </c>
      <c r="B415" s="87" t="s">
        <v>431</v>
      </c>
      <c r="C415" s="88" t="s">
        <v>40</v>
      </c>
      <c r="D415" s="89">
        <v>35.22</v>
      </c>
      <c r="E415" s="26"/>
      <c r="F415" s="27"/>
      <c r="G415" s="28"/>
    </row>
    <row r="416" spans="1:7" s="25" customFormat="1" ht="33.75">
      <c r="A416" s="129" t="s">
        <v>1178</v>
      </c>
      <c r="B416" s="87" t="s">
        <v>430</v>
      </c>
      <c r="C416" s="88" t="s">
        <v>40</v>
      </c>
      <c r="D416" s="89">
        <v>11.74</v>
      </c>
      <c r="E416" s="26"/>
      <c r="F416" s="27"/>
      <c r="G416" s="28"/>
    </row>
    <row r="417" spans="1:7" s="25" customFormat="1" ht="33.75">
      <c r="A417" s="129" t="s">
        <v>1179</v>
      </c>
      <c r="B417" s="87" t="s">
        <v>429</v>
      </c>
      <c r="C417" s="88" t="s">
        <v>40</v>
      </c>
      <c r="D417" s="89">
        <v>43.89</v>
      </c>
      <c r="E417" s="26"/>
      <c r="F417" s="27"/>
      <c r="G417" s="28"/>
    </row>
    <row r="418" spans="1:7" s="25" customFormat="1" ht="33.75">
      <c r="A418" s="129" t="s">
        <v>1180</v>
      </c>
      <c r="B418" s="87" t="s">
        <v>428</v>
      </c>
      <c r="C418" s="88" t="s">
        <v>40</v>
      </c>
      <c r="D418" s="89">
        <v>14.63</v>
      </c>
      <c r="E418" s="26"/>
      <c r="F418" s="27"/>
      <c r="G418" s="28"/>
    </row>
    <row r="419" spans="1:7" s="25" customFormat="1" ht="56.25">
      <c r="A419" s="129" t="s">
        <v>1181</v>
      </c>
      <c r="B419" s="87" t="s">
        <v>427</v>
      </c>
      <c r="C419" s="88" t="s">
        <v>44</v>
      </c>
      <c r="D419" s="89">
        <v>2</v>
      </c>
      <c r="E419" s="26"/>
      <c r="F419" s="27"/>
      <c r="G419" s="28"/>
    </row>
    <row r="420" spans="1:7" s="25" customFormat="1">
      <c r="A420" s="34" t="s">
        <v>426</v>
      </c>
      <c r="B420" s="35" t="s">
        <v>425</v>
      </c>
      <c r="C420" s="31"/>
      <c r="D420" s="32"/>
      <c r="E420" s="36"/>
      <c r="F420" s="33"/>
      <c r="G420" s="36">
        <f>ROUND(SUM(G421:G437),2)</f>
        <v>0</v>
      </c>
    </row>
    <row r="421" spans="1:7" s="25" customFormat="1" ht="56.25">
      <c r="A421" s="129" t="s">
        <v>1182</v>
      </c>
      <c r="B421" s="87" t="s">
        <v>424</v>
      </c>
      <c r="C421" s="88" t="s">
        <v>44</v>
      </c>
      <c r="D421" s="89">
        <v>1</v>
      </c>
      <c r="E421" s="26"/>
      <c r="F421" s="27"/>
      <c r="G421" s="28"/>
    </row>
    <row r="422" spans="1:7" s="25" customFormat="1" ht="56.25">
      <c r="A422" s="129" t="s">
        <v>1183</v>
      </c>
      <c r="B422" s="87" t="s">
        <v>423</v>
      </c>
      <c r="C422" s="88" t="s">
        <v>44</v>
      </c>
      <c r="D422" s="89">
        <v>1</v>
      </c>
      <c r="E422" s="26"/>
      <c r="F422" s="27"/>
      <c r="G422" s="28"/>
    </row>
    <row r="423" spans="1:7" s="25" customFormat="1" ht="56.25">
      <c r="A423" s="129" t="s">
        <v>1184</v>
      </c>
      <c r="B423" s="87" t="s">
        <v>422</v>
      </c>
      <c r="C423" s="88" t="s">
        <v>44</v>
      </c>
      <c r="D423" s="89">
        <v>1</v>
      </c>
      <c r="E423" s="26"/>
      <c r="F423" s="27"/>
      <c r="G423" s="28"/>
    </row>
    <row r="424" spans="1:7" s="25" customFormat="1" ht="56.25">
      <c r="A424" s="129" t="s">
        <v>1185</v>
      </c>
      <c r="B424" s="87" t="s">
        <v>421</v>
      </c>
      <c r="C424" s="88" t="s">
        <v>44</v>
      </c>
      <c r="D424" s="89">
        <v>1</v>
      </c>
      <c r="E424" s="26"/>
      <c r="F424" s="27"/>
      <c r="G424" s="28"/>
    </row>
    <row r="425" spans="1:7" s="25" customFormat="1" ht="56.25">
      <c r="A425" s="129" t="s">
        <v>1186</v>
      </c>
      <c r="B425" s="87" t="s">
        <v>420</v>
      </c>
      <c r="C425" s="88" t="s">
        <v>44</v>
      </c>
      <c r="D425" s="89">
        <v>1</v>
      </c>
      <c r="E425" s="26"/>
      <c r="F425" s="27"/>
      <c r="G425" s="28"/>
    </row>
    <row r="426" spans="1:7" s="25" customFormat="1" ht="33.75">
      <c r="A426" s="129" t="s">
        <v>1187</v>
      </c>
      <c r="B426" s="87" t="s">
        <v>419</v>
      </c>
      <c r="C426" s="88" t="s">
        <v>44</v>
      </c>
      <c r="D426" s="89">
        <v>2</v>
      </c>
      <c r="E426" s="26"/>
      <c r="F426" s="27"/>
      <c r="G426" s="28"/>
    </row>
    <row r="427" spans="1:7" s="25" customFormat="1" ht="33.75">
      <c r="A427" s="129" t="s">
        <v>1188</v>
      </c>
      <c r="B427" s="87" t="s">
        <v>418</v>
      </c>
      <c r="C427" s="88" t="s">
        <v>44</v>
      </c>
      <c r="D427" s="89">
        <v>1</v>
      </c>
      <c r="E427" s="26"/>
      <c r="F427" s="27"/>
      <c r="G427" s="28"/>
    </row>
    <row r="428" spans="1:7" s="25" customFormat="1" ht="33.75">
      <c r="A428" s="129" t="s">
        <v>1189</v>
      </c>
      <c r="B428" s="87" t="s">
        <v>417</v>
      </c>
      <c r="C428" s="88" t="s">
        <v>44</v>
      </c>
      <c r="D428" s="89">
        <v>2</v>
      </c>
      <c r="E428" s="26"/>
      <c r="F428" s="37"/>
      <c r="G428" s="28"/>
    </row>
    <row r="429" spans="1:7" s="25" customFormat="1" ht="33.75">
      <c r="A429" s="129" t="s">
        <v>1190</v>
      </c>
      <c r="B429" s="87" t="s">
        <v>416</v>
      </c>
      <c r="C429" s="88" t="s">
        <v>44</v>
      </c>
      <c r="D429" s="89">
        <v>2</v>
      </c>
      <c r="E429" s="26"/>
      <c r="F429" s="27"/>
      <c r="G429" s="28"/>
    </row>
    <row r="430" spans="1:7" s="25" customFormat="1" ht="33.75">
      <c r="A430" s="129" t="s">
        <v>1191</v>
      </c>
      <c r="B430" s="87" t="s">
        <v>415</v>
      </c>
      <c r="C430" s="88" t="s">
        <v>44</v>
      </c>
      <c r="D430" s="89">
        <v>1</v>
      </c>
      <c r="E430" s="26"/>
      <c r="F430" s="27"/>
      <c r="G430" s="28"/>
    </row>
    <row r="431" spans="1:7" s="25" customFormat="1" ht="33.75">
      <c r="A431" s="129" t="s">
        <v>1192</v>
      </c>
      <c r="B431" s="87" t="s">
        <v>414</v>
      </c>
      <c r="C431" s="88" t="s">
        <v>44</v>
      </c>
      <c r="D431" s="89">
        <v>2</v>
      </c>
      <c r="E431" s="26"/>
      <c r="F431" s="37"/>
      <c r="G431" s="28"/>
    </row>
    <row r="432" spans="1:7" s="25" customFormat="1" ht="33.75">
      <c r="A432" s="129" t="s">
        <v>1193</v>
      </c>
      <c r="B432" s="87" t="s">
        <v>413</v>
      </c>
      <c r="C432" s="88" t="s">
        <v>44</v>
      </c>
      <c r="D432" s="89">
        <v>1</v>
      </c>
      <c r="E432" s="26"/>
      <c r="F432" s="27"/>
      <c r="G432" s="28"/>
    </row>
    <row r="433" spans="1:7" s="25" customFormat="1" ht="33.75">
      <c r="A433" s="129" t="s">
        <v>1194</v>
      </c>
      <c r="B433" s="87" t="s">
        <v>412</v>
      </c>
      <c r="C433" s="88" t="s">
        <v>44</v>
      </c>
      <c r="D433" s="89">
        <v>8</v>
      </c>
      <c r="E433" s="26"/>
      <c r="F433" s="27"/>
      <c r="G433" s="28"/>
    </row>
    <row r="434" spans="1:7" s="25" customFormat="1" ht="33.75">
      <c r="A434" s="129" t="s">
        <v>1195</v>
      </c>
      <c r="B434" s="87" t="s">
        <v>411</v>
      </c>
      <c r="C434" s="88" t="s">
        <v>44</v>
      </c>
      <c r="D434" s="89">
        <v>6</v>
      </c>
      <c r="E434" s="26"/>
      <c r="F434" s="27"/>
      <c r="G434" s="28"/>
    </row>
    <row r="435" spans="1:7" s="25" customFormat="1" ht="33.75">
      <c r="A435" s="129" t="s">
        <v>1196</v>
      </c>
      <c r="B435" s="87" t="s">
        <v>410</v>
      </c>
      <c r="C435" s="88" t="s">
        <v>44</v>
      </c>
      <c r="D435" s="89">
        <v>8</v>
      </c>
      <c r="E435" s="26"/>
      <c r="F435" s="27"/>
      <c r="G435" s="28"/>
    </row>
    <row r="436" spans="1:7" s="25" customFormat="1" ht="33.75">
      <c r="A436" s="129" t="s">
        <v>1197</v>
      </c>
      <c r="B436" s="87" t="s">
        <v>409</v>
      </c>
      <c r="C436" s="88" t="s">
        <v>44</v>
      </c>
      <c r="D436" s="89">
        <v>5</v>
      </c>
      <c r="E436" s="26"/>
      <c r="F436" s="27"/>
      <c r="G436" s="28"/>
    </row>
    <row r="437" spans="1:7" s="25" customFormat="1" ht="33.75">
      <c r="A437" s="129" t="s">
        <v>1198</v>
      </c>
      <c r="B437" s="87" t="s">
        <v>408</v>
      </c>
      <c r="C437" s="88" t="s">
        <v>44</v>
      </c>
      <c r="D437" s="89">
        <v>1</v>
      </c>
      <c r="E437" s="26"/>
      <c r="F437" s="27"/>
      <c r="G437" s="28"/>
    </row>
    <row r="438" spans="1:7" s="25" customFormat="1">
      <c r="A438" s="34" t="s">
        <v>407</v>
      </c>
      <c r="B438" s="35" t="s">
        <v>406</v>
      </c>
      <c r="C438" s="31"/>
      <c r="D438" s="32"/>
      <c r="E438" s="36"/>
      <c r="F438" s="33"/>
      <c r="G438" s="36">
        <f>ROUND(SUM(G439:G453),2)</f>
        <v>0</v>
      </c>
    </row>
    <row r="439" spans="1:7" s="25" customFormat="1" ht="90">
      <c r="A439" s="129" t="s">
        <v>1199</v>
      </c>
      <c r="B439" s="87" t="s">
        <v>405</v>
      </c>
      <c r="C439" s="88" t="s">
        <v>81</v>
      </c>
      <c r="D439" s="89">
        <v>68</v>
      </c>
      <c r="E439" s="26"/>
      <c r="F439" s="27"/>
      <c r="G439" s="28"/>
    </row>
    <row r="440" spans="1:7" s="25" customFormat="1" ht="90">
      <c r="A440" s="129" t="s">
        <v>1200</v>
      </c>
      <c r="B440" s="87" t="s">
        <v>404</v>
      </c>
      <c r="C440" s="88" t="s">
        <v>81</v>
      </c>
      <c r="D440" s="89">
        <v>8</v>
      </c>
      <c r="E440" s="26"/>
      <c r="F440" s="27"/>
      <c r="G440" s="28"/>
    </row>
    <row r="441" spans="1:7" s="25" customFormat="1" ht="112.5">
      <c r="A441" s="129" t="s">
        <v>1201</v>
      </c>
      <c r="B441" s="87" t="s">
        <v>403</v>
      </c>
      <c r="C441" s="88" t="s">
        <v>81</v>
      </c>
      <c r="D441" s="89">
        <v>26</v>
      </c>
      <c r="E441" s="26"/>
      <c r="F441" s="27"/>
      <c r="G441" s="28"/>
    </row>
    <row r="442" spans="1:7" s="25" customFormat="1" ht="101.25">
      <c r="A442" s="129" t="s">
        <v>1202</v>
      </c>
      <c r="B442" s="87" t="s">
        <v>402</v>
      </c>
      <c r="C442" s="88" t="s">
        <v>81</v>
      </c>
      <c r="D442" s="89">
        <v>5</v>
      </c>
      <c r="E442" s="26"/>
      <c r="F442" s="27"/>
      <c r="G442" s="28"/>
    </row>
    <row r="443" spans="1:7" s="25" customFormat="1" ht="101.25">
      <c r="A443" s="129" t="s">
        <v>1203</v>
      </c>
      <c r="B443" s="87" t="s">
        <v>401</v>
      </c>
      <c r="C443" s="88" t="s">
        <v>81</v>
      </c>
      <c r="D443" s="89">
        <v>1</v>
      </c>
      <c r="E443" s="26"/>
      <c r="F443" s="27"/>
      <c r="G443" s="28"/>
    </row>
    <row r="444" spans="1:7" s="25" customFormat="1" ht="90">
      <c r="A444" s="129" t="s">
        <v>1204</v>
      </c>
      <c r="B444" s="87" t="s">
        <v>400</v>
      </c>
      <c r="C444" s="88" t="s">
        <v>81</v>
      </c>
      <c r="D444" s="89">
        <v>4</v>
      </c>
      <c r="E444" s="26"/>
      <c r="F444" s="27"/>
      <c r="G444" s="28"/>
    </row>
    <row r="445" spans="1:7" s="25" customFormat="1" ht="90">
      <c r="A445" s="129" t="s">
        <v>1205</v>
      </c>
      <c r="B445" s="87" t="s">
        <v>399</v>
      </c>
      <c r="C445" s="88" t="s">
        <v>81</v>
      </c>
      <c r="D445" s="89">
        <v>3</v>
      </c>
      <c r="E445" s="26"/>
      <c r="F445" s="27"/>
      <c r="G445" s="28"/>
    </row>
    <row r="446" spans="1:7" s="25" customFormat="1" ht="90">
      <c r="A446" s="129" t="s">
        <v>1206</v>
      </c>
      <c r="B446" s="87" t="s">
        <v>398</v>
      </c>
      <c r="C446" s="88" t="s">
        <v>81</v>
      </c>
      <c r="D446" s="89">
        <v>4</v>
      </c>
      <c r="E446" s="26"/>
      <c r="F446" s="27"/>
      <c r="G446" s="28"/>
    </row>
    <row r="447" spans="1:7" s="25" customFormat="1" ht="90">
      <c r="A447" s="129" t="s">
        <v>1207</v>
      </c>
      <c r="B447" s="87" t="s">
        <v>397</v>
      </c>
      <c r="C447" s="88" t="s">
        <v>81</v>
      </c>
      <c r="D447" s="89">
        <v>1</v>
      </c>
      <c r="E447" s="26"/>
      <c r="F447" s="27"/>
      <c r="G447" s="28"/>
    </row>
    <row r="448" spans="1:7" s="25" customFormat="1" ht="90">
      <c r="A448" s="129" t="s">
        <v>1208</v>
      </c>
      <c r="B448" s="87" t="s">
        <v>396</v>
      </c>
      <c r="C448" s="88" t="s">
        <v>81</v>
      </c>
      <c r="D448" s="89">
        <v>1</v>
      </c>
      <c r="E448" s="26"/>
      <c r="F448" s="27"/>
      <c r="G448" s="28"/>
    </row>
    <row r="449" spans="1:7" s="25" customFormat="1" ht="112.5">
      <c r="A449" s="129" t="s">
        <v>1209</v>
      </c>
      <c r="B449" s="87" t="s">
        <v>395</v>
      </c>
      <c r="C449" s="88" t="s">
        <v>81</v>
      </c>
      <c r="D449" s="89">
        <v>5</v>
      </c>
      <c r="E449" s="26"/>
      <c r="F449" s="27"/>
      <c r="G449" s="28"/>
    </row>
    <row r="450" spans="1:7" s="25" customFormat="1" ht="101.25">
      <c r="A450" s="129" t="s">
        <v>1210</v>
      </c>
      <c r="B450" s="87" t="s">
        <v>394</v>
      </c>
      <c r="C450" s="88" t="s">
        <v>44</v>
      </c>
      <c r="D450" s="89">
        <v>1</v>
      </c>
      <c r="E450" s="26"/>
      <c r="F450" s="27"/>
      <c r="G450" s="28"/>
    </row>
    <row r="451" spans="1:7" s="25" customFormat="1" ht="90">
      <c r="A451" s="129" t="s">
        <v>1211</v>
      </c>
      <c r="B451" s="87" t="s">
        <v>393</v>
      </c>
      <c r="C451" s="88" t="s">
        <v>44</v>
      </c>
      <c r="D451" s="89">
        <v>1</v>
      </c>
      <c r="E451" s="26"/>
      <c r="F451" s="27"/>
      <c r="G451" s="28"/>
    </row>
    <row r="452" spans="1:7" s="25" customFormat="1" ht="90">
      <c r="A452" s="129" t="s">
        <v>1212</v>
      </c>
      <c r="B452" s="87" t="s">
        <v>392</v>
      </c>
      <c r="C452" s="88" t="s">
        <v>44</v>
      </c>
      <c r="D452" s="89">
        <v>1</v>
      </c>
      <c r="E452" s="26"/>
      <c r="F452" s="27"/>
      <c r="G452" s="28"/>
    </row>
    <row r="453" spans="1:7" s="25" customFormat="1" ht="90">
      <c r="A453" s="129" t="s">
        <v>1213</v>
      </c>
      <c r="B453" s="87" t="s">
        <v>391</v>
      </c>
      <c r="C453" s="88" t="s">
        <v>44</v>
      </c>
      <c r="D453" s="89">
        <v>1</v>
      </c>
      <c r="E453" s="26"/>
      <c r="F453" s="27"/>
      <c r="G453" s="28"/>
    </row>
    <row r="454" spans="1:7" s="25" customFormat="1">
      <c r="A454" s="34" t="s">
        <v>390</v>
      </c>
      <c r="B454" s="35" t="s">
        <v>389</v>
      </c>
      <c r="C454" s="31"/>
      <c r="D454" s="32"/>
      <c r="E454" s="36"/>
      <c r="F454" s="33"/>
      <c r="G454" s="36">
        <f>ROUND(SUM(G455:G459),2)</f>
        <v>0</v>
      </c>
    </row>
    <row r="455" spans="1:7" s="25" customFormat="1" ht="45">
      <c r="A455" s="129" t="s">
        <v>1214</v>
      </c>
      <c r="B455" s="87" t="s">
        <v>388</v>
      </c>
      <c r="C455" s="88" t="s">
        <v>44</v>
      </c>
      <c r="D455" s="89">
        <v>11</v>
      </c>
      <c r="E455" s="26"/>
      <c r="F455" s="40"/>
      <c r="G455" s="28"/>
    </row>
    <row r="456" spans="1:7" s="25" customFormat="1" ht="45">
      <c r="A456" s="129" t="s">
        <v>1215</v>
      </c>
      <c r="B456" s="87" t="s">
        <v>387</v>
      </c>
      <c r="C456" s="88" t="s">
        <v>44</v>
      </c>
      <c r="D456" s="89">
        <v>5</v>
      </c>
      <c r="E456" s="26"/>
      <c r="F456" s="40"/>
      <c r="G456" s="28"/>
    </row>
    <row r="457" spans="1:7" s="25" customFormat="1" ht="56.25">
      <c r="A457" s="129" t="s">
        <v>1216</v>
      </c>
      <c r="B457" s="87" t="s">
        <v>386</v>
      </c>
      <c r="C457" s="88" t="s">
        <v>44</v>
      </c>
      <c r="D457" s="89">
        <v>8</v>
      </c>
      <c r="E457" s="26"/>
      <c r="F457" s="40"/>
      <c r="G457" s="28"/>
    </row>
    <row r="458" spans="1:7" s="25" customFormat="1" ht="45">
      <c r="A458" s="129" t="s">
        <v>1217</v>
      </c>
      <c r="B458" s="87" t="s">
        <v>385</v>
      </c>
      <c r="C458" s="88" t="s">
        <v>44</v>
      </c>
      <c r="D458" s="89">
        <v>8</v>
      </c>
      <c r="E458" s="26"/>
      <c r="F458" s="27"/>
      <c r="G458" s="28"/>
    </row>
    <row r="459" spans="1:7" s="25" customFormat="1" ht="33.75">
      <c r="A459" s="129" t="s">
        <v>1218</v>
      </c>
      <c r="B459" s="87" t="s">
        <v>384</v>
      </c>
      <c r="C459" s="88" t="s">
        <v>44</v>
      </c>
      <c r="D459" s="89">
        <v>44</v>
      </c>
      <c r="E459" s="26"/>
      <c r="F459" s="40"/>
      <c r="G459" s="28"/>
    </row>
    <row r="460" spans="1:7" s="25" customFormat="1">
      <c r="A460" s="34" t="s">
        <v>383</v>
      </c>
      <c r="B460" s="35" t="s">
        <v>382</v>
      </c>
      <c r="C460" s="31"/>
      <c r="D460" s="32"/>
      <c r="E460" s="36"/>
      <c r="F460" s="33"/>
      <c r="G460" s="36">
        <f>ROUND(SUM(G461:G476),2)</f>
        <v>0</v>
      </c>
    </row>
    <row r="461" spans="1:7" s="25" customFormat="1" ht="56.25">
      <c r="A461" s="129" t="s">
        <v>1219</v>
      </c>
      <c r="B461" s="87" t="s">
        <v>381</v>
      </c>
      <c r="C461" s="88" t="s">
        <v>44</v>
      </c>
      <c r="D461" s="89">
        <v>30</v>
      </c>
      <c r="E461" s="26"/>
      <c r="F461" s="27"/>
      <c r="G461" s="28"/>
    </row>
    <row r="462" spans="1:7" s="25" customFormat="1" ht="33.75">
      <c r="A462" s="129" t="s">
        <v>1220</v>
      </c>
      <c r="B462" s="87" t="s">
        <v>380</v>
      </c>
      <c r="C462" s="88" t="s">
        <v>44</v>
      </c>
      <c r="D462" s="89">
        <v>1</v>
      </c>
      <c r="E462" s="26"/>
      <c r="F462" s="27"/>
      <c r="G462" s="28"/>
    </row>
    <row r="463" spans="1:7" s="25" customFormat="1" ht="22.5">
      <c r="A463" s="129" t="s">
        <v>1221</v>
      </c>
      <c r="B463" s="87" t="s">
        <v>379</v>
      </c>
      <c r="C463" s="88" t="s">
        <v>40</v>
      </c>
      <c r="D463" s="89">
        <v>64.819999999999993</v>
      </c>
      <c r="E463" s="26"/>
      <c r="F463" s="27"/>
      <c r="G463" s="28"/>
    </row>
    <row r="464" spans="1:7" s="25" customFormat="1" ht="22.5">
      <c r="A464" s="129" t="s">
        <v>1222</v>
      </c>
      <c r="B464" s="87" t="s">
        <v>378</v>
      </c>
      <c r="C464" s="88" t="s">
        <v>44</v>
      </c>
      <c r="D464" s="89">
        <v>30</v>
      </c>
      <c r="E464" s="26"/>
      <c r="F464" s="27"/>
      <c r="G464" s="28"/>
    </row>
    <row r="465" spans="1:7" s="25" customFormat="1" ht="22.5">
      <c r="A465" s="129" t="s">
        <v>1223</v>
      </c>
      <c r="B465" s="87" t="s">
        <v>377</v>
      </c>
      <c r="C465" s="88" t="s">
        <v>44</v>
      </c>
      <c r="D465" s="89">
        <v>30</v>
      </c>
      <c r="E465" s="26"/>
      <c r="F465" s="27"/>
      <c r="G465" s="28"/>
    </row>
    <row r="466" spans="1:7" s="25" customFormat="1" ht="22.5">
      <c r="A466" s="129" t="s">
        <v>1224</v>
      </c>
      <c r="B466" s="87" t="s">
        <v>376</v>
      </c>
      <c r="C466" s="88" t="s">
        <v>40</v>
      </c>
      <c r="D466" s="89">
        <v>102.28</v>
      </c>
      <c r="E466" s="26"/>
      <c r="F466" s="27"/>
      <c r="G466" s="28"/>
    </row>
    <row r="467" spans="1:7" s="25" customFormat="1" ht="22.5">
      <c r="A467" s="129" t="s">
        <v>1225</v>
      </c>
      <c r="B467" s="87" t="s">
        <v>375</v>
      </c>
      <c r="C467" s="88" t="s">
        <v>40</v>
      </c>
      <c r="D467" s="89">
        <v>102.28</v>
      </c>
      <c r="E467" s="26"/>
      <c r="F467" s="27"/>
      <c r="G467" s="28"/>
    </row>
    <row r="468" spans="1:7" s="25" customFormat="1" ht="22.5">
      <c r="A468" s="129" t="s">
        <v>1226</v>
      </c>
      <c r="B468" s="87" t="s">
        <v>374</v>
      </c>
      <c r="C468" s="88" t="s">
        <v>40</v>
      </c>
      <c r="D468" s="89">
        <v>78.41</v>
      </c>
      <c r="E468" s="26"/>
      <c r="F468" s="27"/>
      <c r="G468" s="28"/>
    </row>
    <row r="469" spans="1:7" s="25" customFormat="1" ht="22.5">
      <c r="A469" s="129" t="s">
        <v>1227</v>
      </c>
      <c r="B469" s="87" t="s">
        <v>373</v>
      </c>
      <c r="C469" s="88" t="s">
        <v>44</v>
      </c>
      <c r="D469" s="89">
        <v>1</v>
      </c>
      <c r="E469" s="26"/>
      <c r="F469" s="27"/>
      <c r="G469" s="28"/>
    </row>
    <row r="470" spans="1:7" s="25" customFormat="1" ht="22.5">
      <c r="A470" s="129" t="s">
        <v>1228</v>
      </c>
      <c r="B470" s="87" t="s">
        <v>372</v>
      </c>
      <c r="C470" s="88" t="s">
        <v>44</v>
      </c>
      <c r="D470" s="89">
        <v>1</v>
      </c>
      <c r="E470" s="26"/>
      <c r="F470" s="27"/>
      <c r="G470" s="28"/>
    </row>
    <row r="471" spans="1:7" s="25" customFormat="1" ht="22.5">
      <c r="A471" s="129" t="s">
        <v>1229</v>
      </c>
      <c r="B471" s="87" t="s">
        <v>371</v>
      </c>
      <c r="C471" s="88" t="s">
        <v>44</v>
      </c>
      <c r="D471" s="89">
        <v>3</v>
      </c>
      <c r="E471" s="26"/>
      <c r="F471" s="27"/>
      <c r="G471" s="28"/>
    </row>
    <row r="472" spans="1:7" s="25" customFormat="1" ht="33.75">
      <c r="A472" s="129" t="s">
        <v>1230</v>
      </c>
      <c r="B472" s="87" t="s">
        <v>370</v>
      </c>
      <c r="C472" s="88" t="s">
        <v>40</v>
      </c>
      <c r="D472" s="89">
        <v>68.319999999999993</v>
      </c>
      <c r="E472" s="26"/>
      <c r="F472" s="27"/>
      <c r="G472" s="28"/>
    </row>
    <row r="473" spans="1:7" s="25" customFormat="1" ht="45">
      <c r="A473" s="129" t="s">
        <v>1231</v>
      </c>
      <c r="B473" s="87" t="s">
        <v>369</v>
      </c>
      <c r="C473" s="88" t="s">
        <v>44</v>
      </c>
      <c r="D473" s="89">
        <v>1</v>
      </c>
      <c r="E473" s="26"/>
      <c r="F473" s="27"/>
      <c r="G473" s="28"/>
    </row>
    <row r="474" spans="1:7" s="25" customFormat="1" ht="33.75">
      <c r="A474" s="129" t="s">
        <v>1232</v>
      </c>
      <c r="B474" s="87" t="s">
        <v>368</v>
      </c>
      <c r="C474" s="88" t="s">
        <v>44</v>
      </c>
      <c r="D474" s="89">
        <v>1</v>
      </c>
      <c r="E474" s="26"/>
      <c r="F474" s="27"/>
      <c r="G474" s="28"/>
    </row>
    <row r="475" spans="1:7" s="25" customFormat="1" ht="33.75">
      <c r="A475" s="129" t="s">
        <v>1233</v>
      </c>
      <c r="B475" s="87" t="s">
        <v>367</v>
      </c>
      <c r="C475" s="88" t="s">
        <v>44</v>
      </c>
      <c r="D475" s="89">
        <v>1</v>
      </c>
      <c r="E475" s="26"/>
      <c r="F475" s="27"/>
      <c r="G475" s="28"/>
    </row>
    <row r="476" spans="1:7" s="25" customFormat="1" ht="56.25">
      <c r="A476" s="129" t="s">
        <v>1234</v>
      </c>
      <c r="B476" s="87" t="s">
        <v>366</v>
      </c>
      <c r="C476" s="88" t="s">
        <v>44</v>
      </c>
      <c r="D476" s="89">
        <v>1</v>
      </c>
      <c r="E476" s="26"/>
      <c r="F476" s="27"/>
      <c r="G476" s="28"/>
    </row>
    <row r="477" spans="1:7" s="55" customFormat="1">
      <c r="A477" s="23" t="s">
        <v>685</v>
      </c>
      <c r="B477" s="38" t="s">
        <v>364</v>
      </c>
      <c r="C477" s="38"/>
      <c r="D477" s="38"/>
      <c r="E477" s="38"/>
      <c r="F477" s="38"/>
      <c r="G477" s="24">
        <f>ROUND(SUM(G478),2)</f>
        <v>0</v>
      </c>
    </row>
    <row r="478" spans="1:7" s="54" customFormat="1" ht="22.5">
      <c r="A478" s="129" t="s">
        <v>1235</v>
      </c>
      <c r="B478" s="87" t="s">
        <v>363</v>
      </c>
      <c r="C478" s="88" t="s">
        <v>26</v>
      </c>
      <c r="D478" s="89">
        <v>351.05</v>
      </c>
      <c r="E478" s="26"/>
      <c r="F478" s="27"/>
      <c r="G478" s="28"/>
    </row>
    <row r="479" spans="1:7">
      <c r="A479" s="80" t="s">
        <v>23</v>
      </c>
      <c r="B479" s="81" t="s">
        <v>41</v>
      </c>
      <c r="C479" s="82"/>
      <c r="D479" s="83"/>
      <c r="E479" s="84"/>
      <c r="F479" s="85"/>
      <c r="G479" s="86">
        <f>ROUND(SUM(G480,G511,G536,G551,G563,G582,G610,G638,G652,G673,G709),2)</f>
        <v>0</v>
      </c>
    </row>
    <row r="480" spans="1:7">
      <c r="A480" s="23" t="s">
        <v>42</v>
      </c>
      <c r="B480" s="44" t="s">
        <v>139</v>
      </c>
      <c r="C480" s="45"/>
      <c r="D480" s="46"/>
      <c r="E480" s="46"/>
      <c r="F480" s="46"/>
      <c r="G480" s="24">
        <f>ROUND(SUM(G481:G510),2)</f>
        <v>0</v>
      </c>
    </row>
    <row r="481" spans="1:7" s="25" customFormat="1" ht="45">
      <c r="A481" s="129" t="s">
        <v>1236</v>
      </c>
      <c r="B481" s="87" t="s">
        <v>132</v>
      </c>
      <c r="C481" s="88" t="s">
        <v>17</v>
      </c>
      <c r="D481" s="89">
        <v>10.69</v>
      </c>
      <c r="E481" s="26"/>
      <c r="F481" s="27"/>
      <c r="G481" s="28"/>
    </row>
    <row r="482" spans="1:7" s="25" customFormat="1" ht="45">
      <c r="A482" s="129" t="s">
        <v>1237</v>
      </c>
      <c r="B482" s="87" t="s">
        <v>22</v>
      </c>
      <c r="C482" s="88" t="s">
        <v>17</v>
      </c>
      <c r="D482" s="89">
        <v>54.63</v>
      </c>
      <c r="E482" s="26"/>
      <c r="F482" s="40"/>
      <c r="G482" s="28"/>
    </row>
    <row r="483" spans="1:7" s="30" customFormat="1" ht="67.5">
      <c r="A483" s="129" t="s">
        <v>1238</v>
      </c>
      <c r="B483" s="87" t="s">
        <v>35</v>
      </c>
      <c r="C483" s="88" t="s">
        <v>17</v>
      </c>
      <c r="D483" s="89">
        <v>5.98</v>
      </c>
      <c r="E483" s="26"/>
      <c r="F483" s="27"/>
      <c r="G483" s="28"/>
    </row>
    <row r="484" spans="1:7" s="30" customFormat="1" ht="22.5">
      <c r="A484" s="129" t="s">
        <v>1239</v>
      </c>
      <c r="B484" s="87" t="s">
        <v>123</v>
      </c>
      <c r="C484" s="88" t="s">
        <v>17</v>
      </c>
      <c r="D484" s="89">
        <v>7.4</v>
      </c>
      <c r="E484" s="26"/>
      <c r="F484" s="27"/>
      <c r="G484" s="28"/>
    </row>
    <row r="485" spans="1:7" s="25" customFormat="1" ht="33.75">
      <c r="A485" s="129" t="s">
        <v>1240</v>
      </c>
      <c r="B485" s="87" t="s">
        <v>142</v>
      </c>
      <c r="C485" s="88" t="s">
        <v>40</v>
      </c>
      <c r="D485" s="89">
        <v>237.5</v>
      </c>
      <c r="E485" s="26"/>
      <c r="F485" s="27"/>
      <c r="G485" s="28"/>
    </row>
    <row r="486" spans="1:7" s="25" customFormat="1" ht="33.75">
      <c r="A486" s="129" t="s">
        <v>1241</v>
      </c>
      <c r="B486" s="87" t="s">
        <v>147</v>
      </c>
      <c r="C486" s="88" t="s">
        <v>40</v>
      </c>
      <c r="D486" s="89">
        <v>57.38</v>
      </c>
      <c r="E486" s="26"/>
      <c r="F486" s="27"/>
      <c r="G486" s="28"/>
    </row>
    <row r="487" spans="1:7" s="25" customFormat="1" ht="33.75">
      <c r="A487" s="129" t="s">
        <v>1242</v>
      </c>
      <c r="B487" s="87" t="s">
        <v>37</v>
      </c>
      <c r="C487" s="88" t="s">
        <v>38</v>
      </c>
      <c r="D487" s="89">
        <v>95.01</v>
      </c>
      <c r="E487" s="26"/>
      <c r="F487" s="27"/>
      <c r="G487" s="28"/>
    </row>
    <row r="488" spans="1:7" s="25" customFormat="1" ht="33.75">
      <c r="A488" s="129" t="s">
        <v>1243</v>
      </c>
      <c r="B488" s="87" t="s">
        <v>143</v>
      </c>
      <c r="C488" s="88" t="s">
        <v>26</v>
      </c>
      <c r="D488" s="89">
        <v>106.88</v>
      </c>
      <c r="E488" s="26"/>
      <c r="F488" s="27"/>
      <c r="G488" s="28"/>
    </row>
    <row r="489" spans="1:7" s="25" customFormat="1" ht="33.75">
      <c r="A489" s="129" t="s">
        <v>1244</v>
      </c>
      <c r="B489" s="87" t="s">
        <v>145</v>
      </c>
      <c r="C489" s="88" t="s">
        <v>26</v>
      </c>
      <c r="D489" s="89">
        <v>73.8</v>
      </c>
      <c r="E489" s="26"/>
      <c r="F489" s="27"/>
      <c r="G489" s="28"/>
    </row>
    <row r="490" spans="1:7" s="25" customFormat="1" ht="33.75">
      <c r="A490" s="129" t="s">
        <v>1245</v>
      </c>
      <c r="B490" s="87" t="s">
        <v>36</v>
      </c>
      <c r="C490" s="88" t="s">
        <v>26</v>
      </c>
      <c r="D490" s="89">
        <v>7.74</v>
      </c>
      <c r="E490" s="26"/>
      <c r="F490" s="27"/>
      <c r="G490" s="28"/>
    </row>
    <row r="491" spans="1:7" s="25" customFormat="1" ht="45">
      <c r="A491" s="129" t="s">
        <v>1246</v>
      </c>
      <c r="B491" s="87" t="s">
        <v>144</v>
      </c>
      <c r="C491" s="88" t="s">
        <v>40</v>
      </c>
      <c r="D491" s="89">
        <v>6.87</v>
      </c>
      <c r="E491" s="26"/>
      <c r="F491" s="27"/>
      <c r="G491" s="28"/>
    </row>
    <row r="492" spans="1:7" s="25" customFormat="1" ht="56.25">
      <c r="A492" s="129" t="s">
        <v>1247</v>
      </c>
      <c r="B492" s="87" t="s">
        <v>146</v>
      </c>
      <c r="C492" s="88" t="s">
        <v>40</v>
      </c>
      <c r="D492" s="89">
        <v>6.87</v>
      </c>
      <c r="E492" s="26"/>
      <c r="F492" s="27"/>
      <c r="G492" s="28"/>
    </row>
    <row r="493" spans="1:7" s="25" customFormat="1" ht="33.75">
      <c r="A493" s="129" t="s">
        <v>1248</v>
      </c>
      <c r="B493" s="87" t="s">
        <v>780</v>
      </c>
      <c r="C493" s="88" t="s">
        <v>17</v>
      </c>
      <c r="D493" s="89">
        <v>39.57</v>
      </c>
      <c r="E493" s="26"/>
      <c r="F493" s="27"/>
      <c r="G493" s="28"/>
    </row>
    <row r="494" spans="1:7" s="25" customFormat="1" ht="56.25">
      <c r="A494" s="129" t="s">
        <v>1249</v>
      </c>
      <c r="B494" s="87" t="s">
        <v>781</v>
      </c>
      <c r="C494" s="88" t="s">
        <v>17</v>
      </c>
      <c r="D494" s="89">
        <v>10.58</v>
      </c>
      <c r="E494" s="26"/>
      <c r="F494" s="27"/>
      <c r="G494" s="28"/>
    </row>
    <row r="495" spans="1:7" s="25" customFormat="1" ht="56.25">
      <c r="A495" s="129" t="s">
        <v>1250</v>
      </c>
      <c r="B495" s="87" t="s">
        <v>782</v>
      </c>
      <c r="C495" s="88" t="s">
        <v>17</v>
      </c>
      <c r="D495" s="89">
        <v>21.15</v>
      </c>
      <c r="E495" s="26"/>
      <c r="F495" s="27"/>
      <c r="G495" s="28"/>
    </row>
    <row r="496" spans="1:7" s="25" customFormat="1" ht="56.25">
      <c r="A496" s="129" t="s">
        <v>1251</v>
      </c>
      <c r="B496" s="87" t="s">
        <v>244</v>
      </c>
      <c r="C496" s="88" t="s">
        <v>40</v>
      </c>
      <c r="D496" s="89">
        <v>120.05</v>
      </c>
      <c r="E496" s="26"/>
      <c r="F496" s="27"/>
      <c r="G496" s="28"/>
    </row>
    <row r="497" spans="1:7" s="25" customFormat="1" ht="90">
      <c r="A497" s="129" t="s">
        <v>1252</v>
      </c>
      <c r="B497" s="87" t="s">
        <v>245</v>
      </c>
      <c r="C497" s="88" t="s">
        <v>40</v>
      </c>
      <c r="D497" s="89">
        <v>61.32</v>
      </c>
      <c r="E497" s="26"/>
      <c r="F497" s="27"/>
      <c r="G497" s="28"/>
    </row>
    <row r="498" spans="1:7" s="25" customFormat="1" ht="33.75">
      <c r="A498" s="129" t="s">
        <v>1253</v>
      </c>
      <c r="B498" s="87" t="s">
        <v>246</v>
      </c>
      <c r="C498" s="88" t="s">
        <v>26</v>
      </c>
      <c r="D498" s="89">
        <v>8.32</v>
      </c>
      <c r="E498" s="26"/>
      <c r="F498" s="27"/>
      <c r="G498" s="28"/>
    </row>
    <row r="499" spans="1:7" s="25" customFormat="1" ht="33.75">
      <c r="A499" s="129" t="s">
        <v>1254</v>
      </c>
      <c r="B499" s="87" t="s">
        <v>140</v>
      </c>
      <c r="C499" s="88" t="s">
        <v>26</v>
      </c>
      <c r="D499" s="89">
        <v>16.63</v>
      </c>
      <c r="E499" s="26"/>
      <c r="F499" s="27"/>
      <c r="G499" s="28"/>
    </row>
    <row r="500" spans="1:7" s="25" customFormat="1" ht="45">
      <c r="A500" s="129" t="s">
        <v>1255</v>
      </c>
      <c r="B500" s="87" t="s">
        <v>148</v>
      </c>
      <c r="C500" s="88" t="s">
        <v>26</v>
      </c>
      <c r="D500" s="89">
        <v>0.67</v>
      </c>
      <c r="E500" s="26"/>
      <c r="F500" s="27"/>
      <c r="G500" s="28"/>
    </row>
    <row r="501" spans="1:7" s="25" customFormat="1" ht="56.25">
      <c r="A501" s="129" t="s">
        <v>1256</v>
      </c>
      <c r="B501" s="87" t="s">
        <v>247</v>
      </c>
      <c r="C501" s="88" t="s">
        <v>26</v>
      </c>
      <c r="D501" s="89">
        <v>0.67</v>
      </c>
      <c r="E501" s="26"/>
      <c r="F501" s="27"/>
      <c r="G501" s="28"/>
    </row>
    <row r="502" spans="1:7" s="30" customFormat="1" ht="22.5">
      <c r="A502" s="129" t="s">
        <v>1257</v>
      </c>
      <c r="B502" s="87" t="s">
        <v>248</v>
      </c>
      <c r="C502" s="88" t="s">
        <v>40</v>
      </c>
      <c r="D502" s="89">
        <v>0.41</v>
      </c>
      <c r="E502" s="26"/>
      <c r="F502" s="27"/>
      <c r="G502" s="28"/>
    </row>
    <row r="503" spans="1:7" s="25" customFormat="1" ht="22.5">
      <c r="A503" s="129" t="s">
        <v>1258</v>
      </c>
      <c r="B503" s="87" t="s">
        <v>249</v>
      </c>
      <c r="C503" s="88" t="s">
        <v>17</v>
      </c>
      <c r="D503" s="89">
        <v>0.04</v>
      </c>
      <c r="E503" s="26"/>
      <c r="F503" s="27"/>
      <c r="G503" s="28"/>
    </row>
    <row r="504" spans="1:7" s="25" customFormat="1" ht="22.5">
      <c r="A504" s="129" t="s">
        <v>1259</v>
      </c>
      <c r="B504" s="87" t="s">
        <v>250</v>
      </c>
      <c r="C504" s="88" t="s">
        <v>26</v>
      </c>
      <c r="D504" s="89">
        <v>0.4</v>
      </c>
      <c r="E504" s="26"/>
      <c r="F504" s="27"/>
      <c r="G504" s="28"/>
    </row>
    <row r="505" spans="1:7" s="25" customFormat="1" ht="22.5">
      <c r="A505" s="129" t="s">
        <v>1260</v>
      </c>
      <c r="B505" s="87" t="s">
        <v>89</v>
      </c>
      <c r="C505" s="88" t="s">
        <v>17</v>
      </c>
      <c r="D505" s="89">
        <v>0.08</v>
      </c>
      <c r="E505" s="26"/>
      <c r="F505" s="27"/>
      <c r="G505" s="28"/>
    </row>
    <row r="506" spans="1:7" s="25" customFormat="1" ht="45">
      <c r="A506" s="129" t="s">
        <v>1261</v>
      </c>
      <c r="B506" s="87" t="s">
        <v>149</v>
      </c>
      <c r="C506" s="88" t="s">
        <v>17</v>
      </c>
      <c r="D506" s="89">
        <v>0.08</v>
      </c>
      <c r="E506" s="26"/>
      <c r="F506" s="27"/>
      <c r="G506" s="28"/>
    </row>
    <row r="507" spans="1:7" s="30" customFormat="1" ht="33.75">
      <c r="A507" s="129" t="s">
        <v>1262</v>
      </c>
      <c r="B507" s="87" t="s">
        <v>251</v>
      </c>
      <c r="C507" s="88" t="s">
        <v>40</v>
      </c>
      <c r="D507" s="89">
        <v>1.62</v>
      </c>
      <c r="E507" s="26"/>
      <c r="F507" s="27"/>
      <c r="G507" s="28"/>
    </row>
    <row r="508" spans="1:7" s="25" customFormat="1" ht="56.25">
      <c r="A508" s="129" t="s">
        <v>1263</v>
      </c>
      <c r="B508" s="87" t="s">
        <v>783</v>
      </c>
      <c r="C508" s="88" t="s">
        <v>38</v>
      </c>
      <c r="D508" s="89">
        <v>3739.13</v>
      </c>
      <c r="E508" s="26"/>
      <c r="F508" s="27"/>
      <c r="G508" s="28"/>
    </row>
    <row r="509" spans="1:7" s="25" customFormat="1" ht="33.75">
      <c r="A509" s="129" t="s">
        <v>1264</v>
      </c>
      <c r="B509" s="87" t="s">
        <v>20</v>
      </c>
      <c r="C509" s="88" t="s">
        <v>17</v>
      </c>
      <c r="D509" s="89">
        <v>65.319999999999993</v>
      </c>
      <c r="E509" s="26"/>
      <c r="F509" s="27"/>
      <c r="G509" s="28"/>
    </row>
    <row r="510" spans="1:7" s="25" customFormat="1" ht="33.75">
      <c r="A510" s="129" t="s">
        <v>1265</v>
      </c>
      <c r="B510" s="87" t="s">
        <v>21</v>
      </c>
      <c r="C510" s="88" t="s">
        <v>18</v>
      </c>
      <c r="D510" s="89">
        <v>1241.08</v>
      </c>
      <c r="E510" s="26"/>
      <c r="F510" s="27"/>
      <c r="G510" s="28"/>
    </row>
    <row r="511" spans="1:7">
      <c r="A511" s="23" t="s">
        <v>110</v>
      </c>
      <c r="B511" s="44" t="s">
        <v>129</v>
      </c>
      <c r="C511" s="45"/>
      <c r="D511" s="46"/>
      <c r="E511" s="46"/>
      <c r="F511" s="46"/>
      <c r="G511" s="24">
        <f>ROUND(SUM(G512,G532),2)</f>
        <v>0</v>
      </c>
    </row>
    <row r="512" spans="1:7">
      <c r="A512" s="34" t="s">
        <v>109</v>
      </c>
      <c r="B512" s="35" t="s">
        <v>131</v>
      </c>
      <c r="C512" s="31"/>
      <c r="D512" s="32"/>
      <c r="E512" s="47"/>
      <c r="F512" s="33"/>
      <c r="G512" s="36">
        <f>ROUND(SUM(G513:G531),2)</f>
        <v>0</v>
      </c>
    </row>
    <row r="513" spans="1:7" s="25" customFormat="1" ht="33.75">
      <c r="A513" s="129" t="s">
        <v>1266</v>
      </c>
      <c r="B513" s="87" t="s">
        <v>31</v>
      </c>
      <c r="C513" s="88" t="s">
        <v>26</v>
      </c>
      <c r="D513" s="89">
        <v>1485.34</v>
      </c>
      <c r="E513" s="26"/>
      <c r="F513" s="27"/>
      <c r="G513" s="28"/>
    </row>
    <row r="514" spans="1:7" s="25" customFormat="1" ht="45">
      <c r="A514" s="129" t="s">
        <v>1267</v>
      </c>
      <c r="B514" s="87" t="s">
        <v>132</v>
      </c>
      <c r="C514" s="88" t="s">
        <v>17</v>
      </c>
      <c r="D514" s="89">
        <v>66.84</v>
      </c>
      <c r="E514" s="26"/>
      <c r="F514" s="27"/>
      <c r="G514" s="28"/>
    </row>
    <row r="515" spans="1:7" s="25" customFormat="1" ht="45">
      <c r="A515" s="129" t="s">
        <v>1268</v>
      </c>
      <c r="B515" s="87" t="s">
        <v>133</v>
      </c>
      <c r="C515" s="88" t="s">
        <v>26</v>
      </c>
      <c r="D515" s="89">
        <v>742.89</v>
      </c>
      <c r="E515" s="26"/>
      <c r="F515" s="27"/>
      <c r="G515" s="28"/>
    </row>
    <row r="516" spans="1:7" s="25" customFormat="1" ht="45">
      <c r="A516" s="129" t="s">
        <v>1269</v>
      </c>
      <c r="B516" s="87" t="s">
        <v>253</v>
      </c>
      <c r="C516" s="88" t="s">
        <v>26</v>
      </c>
      <c r="D516" s="89">
        <v>296.85000000000002</v>
      </c>
      <c r="E516" s="26"/>
      <c r="F516" s="27"/>
      <c r="G516" s="28"/>
    </row>
    <row r="517" spans="1:7" s="25" customFormat="1" ht="45">
      <c r="A517" s="129" t="s">
        <v>1270</v>
      </c>
      <c r="B517" s="87" t="s">
        <v>33</v>
      </c>
      <c r="C517" s="88" t="s">
        <v>17</v>
      </c>
      <c r="D517" s="89">
        <v>26.74</v>
      </c>
      <c r="E517" s="26"/>
      <c r="F517" s="27"/>
      <c r="G517" s="28"/>
    </row>
    <row r="518" spans="1:7" s="25" customFormat="1" ht="56.25">
      <c r="A518" s="129" t="s">
        <v>1271</v>
      </c>
      <c r="B518" s="87" t="s">
        <v>34</v>
      </c>
      <c r="C518" s="88" t="s">
        <v>17</v>
      </c>
      <c r="D518" s="89">
        <v>40.1</v>
      </c>
      <c r="E518" s="26"/>
      <c r="F518" s="27"/>
      <c r="G518" s="28"/>
    </row>
    <row r="519" spans="1:7" s="25" customFormat="1" ht="56.25">
      <c r="A519" s="129" t="s">
        <v>1272</v>
      </c>
      <c r="B519" s="87" t="s">
        <v>254</v>
      </c>
      <c r="C519" s="88" t="s">
        <v>26</v>
      </c>
      <c r="D519" s="89">
        <v>189.92</v>
      </c>
      <c r="E519" s="26"/>
      <c r="F519" s="27"/>
      <c r="G519" s="28"/>
    </row>
    <row r="520" spans="1:7" s="25" customFormat="1" ht="33.75">
      <c r="A520" s="129" t="s">
        <v>1273</v>
      </c>
      <c r="B520" s="87" t="s">
        <v>130</v>
      </c>
      <c r="C520" s="88" t="s">
        <v>26</v>
      </c>
      <c r="D520" s="89">
        <v>189.92</v>
      </c>
      <c r="E520" s="26"/>
      <c r="F520" s="27"/>
      <c r="G520" s="28"/>
    </row>
    <row r="521" spans="1:7" s="25" customFormat="1" ht="56.25">
      <c r="A521" s="129" t="s">
        <v>1274</v>
      </c>
      <c r="B521" s="87" t="s">
        <v>255</v>
      </c>
      <c r="C521" s="88" t="s">
        <v>26</v>
      </c>
      <c r="D521" s="89">
        <v>372.16</v>
      </c>
      <c r="E521" s="26"/>
      <c r="F521" s="27"/>
      <c r="G521" s="28"/>
    </row>
    <row r="522" spans="1:7" s="25" customFormat="1" ht="56.25">
      <c r="A522" s="129" t="s">
        <v>1275</v>
      </c>
      <c r="B522" s="87" t="s">
        <v>256</v>
      </c>
      <c r="C522" s="88" t="s">
        <v>26</v>
      </c>
      <c r="D522" s="89">
        <v>92.13</v>
      </c>
      <c r="E522" s="26"/>
      <c r="F522" s="27"/>
      <c r="G522" s="28"/>
    </row>
    <row r="523" spans="1:7" s="25" customFormat="1" ht="45">
      <c r="A523" s="129" t="s">
        <v>1276</v>
      </c>
      <c r="B523" s="87" t="s">
        <v>257</v>
      </c>
      <c r="C523" s="88" t="s">
        <v>17</v>
      </c>
      <c r="D523" s="89">
        <v>84.81</v>
      </c>
      <c r="E523" s="26"/>
      <c r="F523" s="27"/>
      <c r="G523" s="28"/>
    </row>
    <row r="524" spans="1:7" s="25" customFormat="1" ht="45">
      <c r="A524" s="129" t="s">
        <v>1277</v>
      </c>
      <c r="B524" s="87" t="s">
        <v>258</v>
      </c>
      <c r="C524" s="88" t="s">
        <v>26</v>
      </c>
      <c r="D524" s="89">
        <v>424.07</v>
      </c>
      <c r="E524" s="26"/>
      <c r="F524" s="27"/>
      <c r="G524" s="28"/>
    </row>
    <row r="525" spans="1:7" s="25" customFormat="1" ht="56.25">
      <c r="A525" s="129" t="s">
        <v>1278</v>
      </c>
      <c r="B525" s="87" t="s">
        <v>259</v>
      </c>
      <c r="C525" s="88" t="s">
        <v>26</v>
      </c>
      <c r="D525" s="89">
        <v>4.9400000000000004</v>
      </c>
      <c r="E525" s="26"/>
      <c r="F525" s="27"/>
      <c r="G525" s="28"/>
    </row>
    <row r="526" spans="1:7" s="25" customFormat="1" ht="78.75">
      <c r="A526" s="129" t="s">
        <v>1279</v>
      </c>
      <c r="B526" s="87" t="s">
        <v>152</v>
      </c>
      <c r="C526" s="88" t="s">
        <v>26</v>
      </c>
      <c r="D526" s="89">
        <v>17.29</v>
      </c>
      <c r="E526" s="26"/>
      <c r="F526" s="27"/>
      <c r="G526" s="28"/>
    </row>
    <row r="527" spans="1:7" s="25" customFormat="1" ht="22.5">
      <c r="A527" s="129" t="s">
        <v>1280</v>
      </c>
      <c r="B527" s="87" t="s">
        <v>134</v>
      </c>
      <c r="C527" s="88" t="s">
        <v>40</v>
      </c>
      <c r="D527" s="89">
        <v>132.33000000000001</v>
      </c>
      <c r="E527" s="26"/>
      <c r="F527" s="27"/>
      <c r="G527" s="28"/>
    </row>
    <row r="528" spans="1:7" s="25" customFormat="1" ht="45">
      <c r="A528" s="129" t="s">
        <v>1281</v>
      </c>
      <c r="B528" s="87" t="s">
        <v>135</v>
      </c>
      <c r="C528" s="88" t="s">
        <v>40</v>
      </c>
      <c r="D528" s="89">
        <v>132.33000000000001</v>
      </c>
      <c r="E528" s="26"/>
      <c r="F528" s="27"/>
      <c r="G528" s="28"/>
    </row>
    <row r="529" spans="1:7" s="25" customFormat="1" ht="45">
      <c r="A529" s="129" t="s">
        <v>1282</v>
      </c>
      <c r="B529" s="87" t="s">
        <v>136</v>
      </c>
      <c r="C529" s="88" t="s">
        <v>40</v>
      </c>
      <c r="D529" s="89">
        <v>112.68</v>
      </c>
      <c r="E529" s="26"/>
      <c r="F529" s="27"/>
      <c r="G529" s="28"/>
    </row>
    <row r="530" spans="1:7" s="25" customFormat="1" ht="33.75">
      <c r="A530" s="129" t="s">
        <v>1283</v>
      </c>
      <c r="B530" s="87" t="s">
        <v>20</v>
      </c>
      <c r="C530" s="88" t="s">
        <v>17</v>
      </c>
      <c r="D530" s="89">
        <v>40.1</v>
      </c>
      <c r="E530" s="26"/>
      <c r="F530" s="27"/>
      <c r="G530" s="28"/>
    </row>
    <row r="531" spans="1:7" s="25" customFormat="1" ht="33.75">
      <c r="A531" s="129" t="s">
        <v>1284</v>
      </c>
      <c r="B531" s="87" t="s">
        <v>21</v>
      </c>
      <c r="C531" s="88" t="s">
        <v>18</v>
      </c>
      <c r="D531" s="89">
        <v>761.9</v>
      </c>
      <c r="E531" s="26"/>
      <c r="F531" s="27"/>
      <c r="G531" s="28"/>
    </row>
    <row r="532" spans="1:7">
      <c r="A532" s="34" t="s">
        <v>151</v>
      </c>
      <c r="B532" s="35" t="s">
        <v>150</v>
      </c>
      <c r="C532" s="31"/>
      <c r="D532" s="32"/>
      <c r="E532" s="47"/>
      <c r="F532" s="33"/>
      <c r="G532" s="36">
        <f>ROUND(SUM(G533:G535),2)</f>
        <v>0</v>
      </c>
    </row>
    <row r="533" spans="1:7" s="25" customFormat="1" ht="33.75">
      <c r="A533" s="129" t="s">
        <v>1285</v>
      </c>
      <c r="B533" s="87" t="s">
        <v>252</v>
      </c>
      <c r="C533" s="88" t="s">
        <v>40</v>
      </c>
      <c r="D533" s="89">
        <v>20.73</v>
      </c>
      <c r="E533" s="26"/>
      <c r="F533" s="27"/>
      <c r="G533" s="28"/>
    </row>
    <row r="534" spans="1:7" s="25" customFormat="1" ht="45">
      <c r="A534" s="129" t="s">
        <v>1286</v>
      </c>
      <c r="B534" s="87" t="s">
        <v>514</v>
      </c>
      <c r="C534" s="88" t="s">
        <v>40</v>
      </c>
      <c r="D534" s="89">
        <v>3.4</v>
      </c>
      <c r="E534" s="26"/>
      <c r="F534" s="27"/>
      <c r="G534" s="28"/>
    </row>
    <row r="535" spans="1:7" s="25" customFormat="1" ht="45">
      <c r="A535" s="129" t="s">
        <v>1287</v>
      </c>
      <c r="B535" s="87" t="s">
        <v>260</v>
      </c>
      <c r="C535" s="88" t="s">
        <v>26</v>
      </c>
      <c r="D535" s="89">
        <v>16.63</v>
      </c>
      <c r="E535" s="26"/>
      <c r="F535" s="27"/>
      <c r="G535" s="28"/>
    </row>
    <row r="536" spans="1:7">
      <c r="A536" s="23" t="s">
        <v>603</v>
      </c>
      <c r="B536" s="38" t="s">
        <v>222</v>
      </c>
      <c r="C536" s="38"/>
      <c r="D536" s="38"/>
      <c r="E536" s="38"/>
      <c r="F536" s="38"/>
      <c r="G536" s="24">
        <f>ROUND(SUM(G537:G550),2)</f>
        <v>0</v>
      </c>
    </row>
    <row r="537" spans="1:7" s="30" customFormat="1" ht="45">
      <c r="A537" s="129" t="s">
        <v>1288</v>
      </c>
      <c r="B537" s="87" t="s">
        <v>108</v>
      </c>
      <c r="C537" s="88" t="s">
        <v>17</v>
      </c>
      <c r="D537" s="89">
        <v>3.7</v>
      </c>
      <c r="E537" s="26"/>
      <c r="F537" s="27"/>
      <c r="G537" s="28"/>
    </row>
    <row r="538" spans="1:7" s="30" customFormat="1" ht="33.75">
      <c r="A538" s="129" t="s">
        <v>1289</v>
      </c>
      <c r="B538" s="87" t="s">
        <v>107</v>
      </c>
      <c r="C538" s="88" t="s">
        <v>26</v>
      </c>
      <c r="D538" s="89">
        <v>20.52</v>
      </c>
      <c r="E538" s="26"/>
      <c r="F538" s="27"/>
      <c r="G538" s="28"/>
    </row>
    <row r="539" spans="1:7" s="30" customFormat="1" ht="22.5">
      <c r="A539" s="129" t="s">
        <v>1290</v>
      </c>
      <c r="B539" s="87" t="s">
        <v>106</v>
      </c>
      <c r="C539" s="88" t="s">
        <v>17</v>
      </c>
      <c r="D539" s="89">
        <v>2.57</v>
      </c>
      <c r="E539" s="26"/>
      <c r="F539" s="27"/>
      <c r="G539" s="28"/>
    </row>
    <row r="540" spans="1:7" s="25" customFormat="1" ht="33.75">
      <c r="A540" s="129" t="s">
        <v>1291</v>
      </c>
      <c r="B540" s="87" t="s">
        <v>808</v>
      </c>
      <c r="C540" s="88" t="s">
        <v>44</v>
      </c>
      <c r="D540" s="89">
        <v>5</v>
      </c>
      <c r="E540" s="26"/>
      <c r="F540" s="27"/>
      <c r="G540" s="28"/>
    </row>
    <row r="541" spans="1:7" s="25" customFormat="1" ht="33.75">
      <c r="A541" s="129" t="s">
        <v>1292</v>
      </c>
      <c r="B541" s="87" t="s">
        <v>105</v>
      </c>
      <c r="C541" s="88" t="s">
        <v>44</v>
      </c>
      <c r="D541" s="89">
        <v>1</v>
      </c>
      <c r="E541" s="26"/>
      <c r="F541" s="27"/>
      <c r="G541" s="28"/>
    </row>
    <row r="542" spans="1:7" s="25" customFormat="1" ht="33.75">
      <c r="A542" s="129" t="s">
        <v>1293</v>
      </c>
      <c r="B542" s="87" t="s">
        <v>104</v>
      </c>
      <c r="C542" s="88" t="s">
        <v>44</v>
      </c>
      <c r="D542" s="89">
        <v>1</v>
      </c>
      <c r="E542" s="26"/>
      <c r="F542" s="27"/>
      <c r="G542" s="28"/>
    </row>
    <row r="543" spans="1:7" s="25" customFormat="1" ht="33.75">
      <c r="A543" s="129" t="s">
        <v>1294</v>
      </c>
      <c r="B543" s="87" t="s">
        <v>103</v>
      </c>
      <c r="C543" s="88" t="s">
        <v>44</v>
      </c>
      <c r="D543" s="89">
        <v>1</v>
      </c>
      <c r="E543" s="26"/>
      <c r="F543" s="27"/>
      <c r="G543" s="28"/>
    </row>
    <row r="544" spans="1:7" s="25" customFormat="1" ht="33.75">
      <c r="A544" s="129" t="s">
        <v>1295</v>
      </c>
      <c r="B544" s="87" t="s">
        <v>225</v>
      </c>
      <c r="C544" s="88" t="s">
        <v>44</v>
      </c>
      <c r="D544" s="89">
        <v>1</v>
      </c>
      <c r="E544" s="26"/>
      <c r="F544" s="27"/>
      <c r="G544" s="28"/>
    </row>
    <row r="545" spans="1:7" s="25" customFormat="1" ht="33.75">
      <c r="A545" s="129" t="s">
        <v>1296</v>
      </c>
      <c r="B545" s="87" t="s">
        <v>102</v>
      </c>
      <c r="C545" s="88" t="s">
        <v>44</v>
      </c>
      <c r="D545" s="89">
        <v>2</v>
      </c>
      <c r="E545" s="26"/>
      <c r="F545" s="27"/>
      <c r="G545" s="28"/>
    </row>
    <row r="546" spans="1:7" s="25" customFormat="1" ht="33.75">
      <c r="A546" s="129" t="s">
        <v>1297</v>
      </c>
      <c r="B546" s="87" t="s">
        <v>101</v>
      </c>
      <c r="C546" s="88" t="s">
        <v>44</v>
      </c>
      <c r="D546" s="89">
        <v>1</v>
      </c>
      <c r="E546" s="26"/>
      <c r="F546" s="27"/>
      <c r="G546" s="28"/>
    </row>
    <row r="547" spans="1:7" s="25" customFormat="1" ht="33.75">
      <c r="A547" s="129" t="s">
        <v>1298</v>
      </c>
      <c r="B547" s="87" t="s">
        <v>100</v>
      </c>
      <c r="C547" s="88" t="s">
        <v>44</v>
      </c>
      <c r="D547" s="89">
        <v>1</v>
      </c>
      <c r="E547" s="26"/>
      <c r="F547" s="27"/>
      <c r="G547" s="28"/>
    </row>
    <row r="548" spans="1:7" s="25" customFormat="1" ht="33.75">
      <c r="A548" s="129" t="s">
        <v>1299</v>
      </c>
      <c r="B548" s="87" t="s">
        <v>224</v>
      </c>
      <c r="C548" s="88" t="s">
        <v>44</v>
      </c>
      <c r="D548" s="89">
        <v>2</v>
      </c>
      <c r="E548" s="26"/>
      <c r="F548" s="27"/>
      <c r="G548" s="28"/>
    </row>
    <row r="549" spans="1:7" s="25" customFormat="1" ht="33.75">
      <c r="A549" s="129" t="s">
        <v>1300</v>
      </c>
      <c r="B549" s="87" t="s">
        <v>99</v>
      </c>
      <c r="C549" s="88" t="s">
        <v>44</v>
      </c>
      <c r="D549" s="89">
        <v>2</v>
      </c>
      <c r="E549" s="26"/>
      <c r="F549" s="27"/>
      <c r="G549" s="28"/>
    </row>
    <row r="550" spans="1:7" s="25" customFormat="1" ht="33.75">
      <c r="A550" s="129" t="s">
        <v>1301</v>
      </c>
      <c r="B550" s="87" t="s">
        <v>223</v>
      </c>
      <c r="C550" s="88" t="s">
        <v>44</v>
      </c>
      <c r="D550" s="89">
        <v>2</v>
      </c>
      <c r="E550" s="26"/>
      <c r="F550" s="27"/>
      <c r="G550" s="28"/>
    </row>
    <row r="551" spans="1:7" s="30" customFormat="1">
      <c r="A551" s="23" t="s">
        <v>604</v>
      </c>
      <c r="B551" s="38" t="s">
        <v>98</v>
      </c>
      <c r="C551" s="38"/>
      <c r="D551" s="38"/>
      <c r="E551" s="38"/>
      <c r="F551" s="38"/>
      <c r="G551" s="24">
        <f>ROUND(SUM(G552:G562),2)</f>
        <v>0</v>
      </c>
    </row>
    <row r="552" spans="1:7" s="30" customFormat="1" ht="45">
      <c r="A552" s="129" t="s">
        <v>1302</v>
      </c>
      <c r="B552" s="87" t="s">
        <v>108</v>
      </c>
      <c r="C552" s="88" t="s">
        <v>17</v>
      </c>
      <c r="D552" s="89">
        <v>0.57999999999999996</v>
      </c>
      <c r="E552" s="26"/>
      <c r="F552" s="27"/>
      <c r="G552" s="28"/>
    </row>
    <row r="553" spans="1:7" s="30" customFormat="1" ht="33.75">
      <c r="A553" s="129" t="s">
        <v>1303</v>
      </c>
      <c r="B553" s="87" t="s">
        <v>107</v>
      </c>
      <c r="C553" s="88" t="s">
        <v>26</v>
      </c>
      <c r="D553" s="89">
        <v>3.24</v>
      </c>
      <c r="E553" s="26"/>
      <c r="F553" s="27"/>
      <c r="G553" s="28"/>
    </row>
    <row r="554" spans="1:7" s="30" customFormat="1" ht="22.5">
      <c r="A554" s="129" t="s">
        <v>1304</v>
      </c>
      <c r="B554" s="87" t="s">
        <v>106</v>
      </c>
      <c r="C554" s="88" t="s">
        <v>17</v>
      </c>
      <c r="D554" s="89">
        <v>0.41</v>
      </c>
      <c r="E554" s="26"/>
      <c r="F554" s="27"/>
      <c r="G554" s="28"/>
    </row>
    <row r="555" spans="1:7" s="25" customFormat="1" ht="33.75">
      <c r="A555" s="129" t="s">
        <v>1305</v>
      </c>
      <c r="B555" s="87" t="s">
        <v>232</v>
      </c>
      <c r="C555" s="88" t="s">
        <v>44</v>
      </c>
      <c r="D555" s="89">
        <v>1</v>
      </c>
      <c r="E555" s="26"/>
      <c r="F555" s="27"/>
      <c r="G555" s="28"/>
    </row>
    <row r="556" spans="1:7" s="25" customFormat="1" ht="33.75">
      <c r="A556" s="129" t="s">
        <v>1306</v>
      </c>
      <c r="B556" s="87" t="s">
        <v>231</v>
      </c>
      <c r="C556" s="88" t="s">
        <v>44</v>
      </c>
      <c r="D556" s="89">
        <v>2</v>
      </c>
      <c r="E556" s="26"/>
      <c r="F556" s="27"/>
      <c r="G556" s="28"/>
    </row>
    <row r="557" spans="1:7" s="25" customFormat="1" ht="33.75">
      <c r="A557" s="129" t="s">
        <v>1307</v>
      </c>
      <c r="B557" s="87" t="s">
        <v>230</v>
      </c>
      <c r="C557" s="88" t="s">
        <v>44</v>
      </c>
      <c r="D557" s="89">
        <v>2</v>
      </c>
      <c r="E557" s="26"/>
      <c r="F557" s="27"/>
      <c r="G557" s="28"/>
    </row>
    <row r="558" spans="1:7" s="25" customFormat="1" ht="33.75">
      <c r="A558" s="129" t="s">
        <v>1308</v>
      </c>
      <c r="B558" s="87" t="s">
        <v>229</v>
      </c>
      <c r="C558" s="88" t="s">
        <v>44</v>
      </c>
      <c r="D558" s="89">
        <v>5</v>
      </c>
      <c r="E558" s="26"/>
      <c r="F558" s="27"/>
      <c r="G558" s="28"/>
    </row>
    <row r="559" spans="1:7" s="25" customFormat="1" ht="33.75">
      <c r="A559" s="129" t="s">
        <v>1309</v>
      </c>
      <c r="B559" s="87" t="s">
        <v>228</v>
      </c>
      <c r="C559" s="88" t="s">
        <v>44</v>
      </c>
      <c r="D559" s="89">
        <v>5</v>
      </c>
      <c r="E559" s="26"/>
      <c r="F559" s="27"/>
      <c r="G559" s="28"/>
    </row>
    <row r="560" spans="1:7" s="25" customFormat="1" ht="33.75">
      <c r="A560" s="129" t="s">
        <v>1310</v>
      </c>
      <c r="B560" s="87" t="s">
        <v>227</v>
      </c>
      <c r="C560" s="88" t="s">
        <v>44</v>
      </c>
      <c r="D560" s="89">
        <v>8</v>
      </c>
      <c r="E560" s="26"/>
      <c r="F560" s="27"/>
      <c r="G560" s="28"/>
    </row>
    <row r="561" spans="1:7" s="25" customFormat="1" ht="45">
      <c r="A561" s="129" t="s">
        <v>1311</v>
      </c>
      <c r="B561" s="87" t="s">
        <v>226</v>
      </c>
      <c r="C561" s="88" t="s">
        <v>44</v>
      </c>
      <c r="D561" s="89">
        <v>6</v>
      </c>
      <c r="E561" s="26"/>
      <c r="F561" s="27"/>
      <c r="G561" s="28"/>
    </row>
    <row r="562" spans="1:7" s="25" customFormat="1" ht="90">
      <c r="A562" s="129" t="s">
        <v>1312</v>
      </c>
      <c r="B562" s="87" t="s">
        <v>97</v>
      </c>
      <c r="C562" s="88" t="s">
        <v>44</v>
      </c>
      <c r="D562" s="89">
        <v>7</v>
      </c>
      <c r="E562" s="26"/>
      <c r="F562" s="27"/>
      <c r="G562" s="28"/>
    </row>
    <row r="563" spans="1:7">
      <c r="A563" s="23" t="s">
        <v>605</v>
      </c>
      <c r="B563" s="44" t="s">
        <v>153</v>
      </c>
      <c r="C563" s="45"/>
      <c r="D563" s="46"/>
      <c r="E563" s="46"/>
      <c r="F563" s="46"/>
      <c r="G563" s="24">
        <f>ROUND(SUM(G564:G581),2)</f>
        <v>0</v>
      </c>
    </row>
    <row r="564" spans="1:7" s="25" customFormat="1" ht="33.75">
      <c r="A564" s="129" t="s">
        <v>1313</v>
      </c>
      <c r="B564" s="87" t="s">
        <v>31</v>
      </c>
      <c r="C564" s="88" t="s">
        <v>26</v>
      </c>
      <c r="D564" s="89">
        <v>68.05</v>
      </c>
      <c r="E564" s="26"/>
      <c r="F564" s="27"/>
      <c r="G564" s="28"/>
    </row>
    <row r="565" spans="1:7" s="25" customFormat="1" ht="45">
      <c r="A565" s="129" t="s">
        <v>1314</v>
      </c>
      <c r="B565" s="87" t="s">
        <v>22</v>
      </c>
      <c r="C565" s="88" t="s">
        <v>17</v>
      </c>
      <c r="D565" s="89">
        <v>54.52</v>
      </c>
      <c r="E565" s="26"/>
      <c r="F565" s="27"/>
      <c r="G565" s="28"/>
    </row>
    <row r="566" spans="1:7" s="30" customFormat="1" ht="67.5">
      <c r="A566" s="129" t="s">
        <v>1315</v>
      </c>
      <c r="B566" s="87" t="s">
        <v>35</v>
      </c>
      <c r="C566" s="88" t="s">
        <v>17</v>
      </c>
      <c r="D566" s="89">
        <v>54.52</v>
      </c>
      <c r="E566" s="26"/>
      <c r="F566" s="27"/>
      <c r="G566" s="28"/>
    </row>
    <row r="567" spans="1:7" s="25" customFormat="1" ht="33.75">
      <c r="A567" s="129" t="s">
        <v>1316</v>
      </c>
      <c r="B567" s="87" t="s">
        <v>261</v>
      </c>
      <c r="C567" s="88" t="s">
        <v>17</v>
      </c>
      <c r="D567" s="89">
        <v>3.12</v>
      </c>
      <c r="E567" s="26"/>
      <c r="F567" s="27"/>
      <c r="G567" s="28"/>
    </row>
    <row r="568" spans="1:7" s="25" customFormat="1" ht="33.75">
      <c r="A568" s="129" t="s">
        <v>1317</v>
      </c>
      <c r="B568" s="87" t="s">
        <v>262</v>
      </c>
      <c r="C568" s="88" t="s">
        <v>17</v>
      </c>
      <c r="D568" s="89">
        <v>5.93</v>
      </c>
      <c r="E568" s="26"/>
      <c r="F568" s="27"/>
      <c r="G568" s="28"/>
    </row>
    <row r="569" spans="1:7" s="25" customFormat="1" ht="33.75">
      <c r="A569" s="129" t="s">
        <v>1318</v>
      </c>
      <c r="B569" s="87" t="s">
        <v>263</v>
      </c>
      <c r="C569" s="88" t="s">
        <v>17</v>
      </c>
      <c r="D569" s="89">
        <v>5.1100000000000003</v>
      </c>
      <c r="E569" s="26"/>
      <c r="F569" s="27"/>
      <c r="G569" s="28"/>
    </row>
    <row r="570" spans="1:7" s="25" customFormat="1" ht="22.5">
      <c r="A570" s="129" t="s">
        <v>1319</v>
      </c>
      <c r="B570" s="87" t="s">
        <v>779</v>
      </c>
      <c r="C570" s="88" t="s">
        <v>26</v>
      </c>
      <c r="D570" s="89">
        <v>13.2</v>
      </c>
      <c r="E570" s="26"/>
      <c r="F570" s="27"/>
      <c r="G570" s="28"/>
    </row>
    <row r="571" spans="1:7" s="25" customFormat="1" ht="33.75">
      <c r="A571" s="129" t="s">
        <v>1320</v>
      </c>
      <c r="B571" s="87" t="s">
        <v>154</v>
      </c>
      <c r="C571" s="88" t="s">
        <v>38</v>
      </c>
      <c r="D571" s="89">
        <v>1505.98</v>
      </c>
      <c r="E571" s="26"/>
      <c r="F571" s="37"/>
      <c r="G571" s="28"/>
    </row>
    <row r="572" spans="1:7" s="25" customFormat="1" ht="33.75">
      <c r="A572" s="129" t="s">
        <v>1321</v>
      </c>
      <c r="B572" s="87" t="s">
        <v>141</v>
      </c>
      <c r="C572" s="88" t="s">
        <v>26</v>
      </c>
      <c r="D572" s="89">
        <v>154.66999999999999</v>
      </c>
      <c r="E572" s="26"/>
      <c r="F572" s="27"/>
      <c r="G572" s="28"/>
    </row>
    <row r="573" spans="1:7" s="25" customFormat="1" ht="22.5">
      <c r="A573" s="129" t="s">
        <v>1322</v>
      </c>
      <c r="B573" s="87" t="s">
        <v>106</v>
      </c>
      <c r="C573" s="88" t="s">
        <v>17</v>
      </c>
      <c r="D573" s="89">
        <v>9.1999999999999993</v>
      </c>
      <c r="E573" s="26"/>
      <c r="F573" s="37"/>
      <c r="G573" s="28"/>
    </row>
    <row r="574" spans="1:7" s="25" customFormat="1" ht="33.75">
      <c r="A574" s="129" t="s">
        <v>1323</v>
      </c>
      <c r="B574" s="87" t="s">
        <v>156</v>
      </c>
      <c r="C574" s="88" t="s">
        <v>26</v>
      </c>
      <c r="D574" s="89">
        <v>340.39</v>
      </c>
      <c r="E574" s="26"/>
      <c r="F574" s="37"/>
      <c r="G574" s="28"/>
    </row>
    <row r="575" spans="1:7" s="25" customFormat="1" ht="67.5">
      <c r="A575" s="129" t="s">
        <v>1324</v>
      </c>
      <c r="B575" s="87" t="s">
        <v>264</v>
      </c>
      <c r="C575" s="88" t="s">
        <v>26</v>
      </c>
      <c r="D575" s="89">
        <v>340.39</v>
      </c>
      <c r="E575" s="26"/>
      <c r="F575" s="37"/>
      <c r="G575" s="28"/>
    </row>
    <row r="576" spans="1:7" s="25" customFormat="1" ht="56.25">
      <c r="A576" s="129" t="s">
        <v>1325</v>
      </c>
      <c r="B576" s="87" t="s">
        <v>265</v>
      </c>
      <c r="C576" s="88" t="s">
        <v>40</v>
      </c>
      <c r="D576" s="89">
        <v>113.47</v>
      </c>
      <c r="E576" s="26"/>
      <c r="F576" s="37"/>
      <c r="G576" s="28"/>
    </row>
    <row r="577" spans="1:7" s="25" customFormat="1" ht="45">
      <c r="A577" s="129" t="s">
        <v>1326</v>
      </c>
      <c r="B577" s="87" t="s">
        <v>155</v>
      </c>
      <c r="C577" s="88" t="s">
        <v>40</v>
      </c>
      <c r="D577" s="89">
        <v>226.94</v>
      </c>
      <c r="E577" s="26"/>
      <c r="F577" s="37"/>
      <c r="G577" s="28"/>
    </row>
    <row r="578" spans="1:7" s="25" customFormat="1" ht="33.75">
      <c r="A578" s="129" t="s">
        <v>1327</v>
      </c>
      <c r="B578" s="87" t="s">
        <v>266</v>
      </c>
      <c r="C578" s="88" t="s">
        <v>26</v>
      </c>
      <c r="D578" s="89">
        <v>340.39</v>
      </c>
      <c r="E578" s="26"/>
      <c r="F578" s="37"/>
      <c r="G578" s="28"/>
    </row>
    <row r="579" spans="1:7" s="30" customFormat="1" ht="33.75">
      <c r="A579" s="129" t="s">
        <v>1328</v>
      </c>
      <c r="B579" s="87" t="s">
        <v>267</v>
      </c>
      <c r="C579" s="88" t="s">
        <v>40</v>
      </c>
      <c r="D579" s="89">
        <v>68.05</v>
      </c>
      <c r="E579" s="26"/>
      <c r="F579" s="37"/>
      <c r="G579" s="28"/>
    </row>
    <row r="580" spans="1:7" s="25" customFormat="1" ht="33.75">
      <c r="A580" s="129" t="s">
        <v>1329</v>
      </c>
      <c r="B580" s="87" t="s">
        <v>20</v>
      </c>
      <c r="C580" s="88" t="s">
        <v>17</v>
      </c>
      <c r="D580" s="89">
        <v>54.52</v>
      </c>
      <c r="E580" s="26"/>
      <c r="F580" s="27"/>
      <c r="G580" s="28"/>
    </row>
    <row r="581" spans="1:7" s="25" customFormat="1" ht="33.75">
      <c r="A581" s="129" t="s">
        <v>1330</v>
      </c>
      <c r="B581" s="87" t="s">
        <v>21</v>
      </c>
      <c r="C581" s="88" t="s">
        <v>18</v>
      </c>
      <c r="D581" s="89">
        <v>1035.8800000000001</v>
      </c>
      <c r="E581" s="26"/>
      <c r="F581" s="27"/>
      <c r="G581" s="28"/>
    </row>
    <row r="582" spans="1:7">
      <c r="A582" s="23" t="s">
        <v>96</v>
      </c>
      <c r="B582" s="44" t="s">
        <v>349</v>
      </c>
      <c r="C582" s="45"/>
      <c r="D582" s="46"/>
      <c r="E582" s="46"/>
      <c r="F582" s="46"/>
      <c r="G582" s="24">
        <f>ROUND(SUM(G583,G592,G598,G604),2)</f>
        <v>0</v>
      </c>
    </row>
    <row r="583" spans="1:7">
      <c r="A583" s="34" t="s">
        <v>606</v>
      </c>
      <c r="B583" s="35" t="s">
        <v>30</v>
      </c>
      <c r="C583" s="31"/>
      <c r="D583" s="32"/>
      <c r="E583" s="47"/>
      <c r="F583" s="33"/>
      <c r="G583" s="36">
        <f>ROUND(SUM(G584:G591),2)</f>
        <v>0</v>
      </c>
    </row>
    <row r="584" spans="1:7" s="25" customFormat="1" ht="33.75">
      <c r="A584" s="129" t="s">
        <v>1331</v>
      </c>
      <c r="B584" s="87" t="s">
        <v>31</v>
      </c>
      <c r="C584" s="88" t="s">
        <v>26</v>
      </c>
      <c r="D584" s="89">
        <v>23.8</v>
      </c>
      <c r="E584" s="26"/>
      <c r="F584" s="27"/>
      <c r="G584" s="28"/>
    </row>
    <row r="585" spans="1:7" s="25" customFormat="1" ht="45">
      <c r="A585" s="129" t="s">
        <v>1332</v>
      </c>
      <c r="B585" s="87" t="s">
        <v>22</v>
      </c>
      <c r="C585" s="88" t="s">
        <v>17</v>
      </c>
      <c r="D585" s="89">
        <v>47.61</v>
      </c>
      <c r="E585" s="26"/>
      <c r="F585" s="27"/>
      <c r="G585" s="28"/>
    </row>
    <row r="586" spans="1:7" s="25" customFormat="1" ht="45">
      <c r="A586" s="129" t="s">
        <v>1333</v>
      </c>
      <c r="B586" s="87" t="s">
        <v>32</v>
      </c>
      <c r="C586" s="88" t="s">
        <v>17</v>
      </c>
      <c r="D586" s="89">
        <v>2.38</v>
      </c>
      <c r="E586" s="26"/>
      <c r="F586" s="27"/>
      <c r="G586" s="28"/>
    </row>
    <row r="587" spans="1:7" s="25" customFormat="1" ht="45">
      <c r="A587" s="129" t="s">
        <v>1334</v>
      </c>
      <c r="B587" s="87" t="s">
        <v>33</v>
      </c>
      <c r="C587" s="88" t="s">
        <v>17</v>
      </c>
      <c r="D587" s="89">
        <v>3.46</v>
      </c>
      <c r="E587" s="26"/>
      <c r="F587" s="27"/>
      <c r="G587" s="28"/>
    </row>
    <row r="588" spans="1:7" s="25" customFormat="1" ht="56.25">
      <c r="A588" s="129" t="s">
        <v>1335</v>
      </c>
      <c r="B588" s="87" t="s">
        <v>34</v>
      </c>
      <c r="C588" s="88" t="s">
        <v>17</v>
      </c>
      <c r="D588" s="89">
        <v>2.86</v>
      </c>
      <c r="E588" s="26"/>
      <c r="F588" s="27"/>
      <c r="G588" s="28"/>
    </row>
    <row r="589" spans="1:7" s="25" customFormat="1" ht="45">
      <c r="A589" s="129" t="s">
        <v>1336</v>
      </c>
      <c r="B589" s="87" t="s">
        <v>771</v>
      </c>
      <c r="C589" s="88" t="s">
        <v>17</v>
      </c>
      <c r="D589" s="89">
        <v>4.28</v>
      </c>
      <c r="E589" s="26"/>
      <c r="F589" s="27"/>
      <c r="G589" s="28"/>
    </row>
    <row r="590" spans="1:7" s="25" customFormat="1" ht="33.75">
      <c r="A590" s="129" t="s">
        <v>1337</v>
      </c>
      <c r="B590" s="87" t="s">
        <v>20</v>
      </c>
      <c r="C590" s="88" t="s">
        <v>17</v>
      </c>
      <c r="D590" s="89">
        <v>46.53</v>
      </c>
      <c r="E590" s="26"/>
      <c r="F590" s="27"/>
      <c r="G590" s="28"/>
    </row>
    <row r="591" spans="1:7" s="25" customFormat="1" ht="33.75">
      <c r="A591" s="129" t="s">
        <v>1338</v>
      </c>
      <c r="B591" s="87" t="s">
        <v>21</v>
      </c>
      <c r="C591" s="88" t="s">
        <v>18</v>
      </c>
      <c r="D591" s="89">
        <v>884.07</v>
      </c>
      <c r="E591" s="26"/>
      <c r="F591" s="27"/>
      <c r="G591" s="28"/>
    </row>
    <row r="592" spans="1:7">
      <c r="A592" s="34" t="s">
        <v>607</v>
      </c>
      <c r="B592" s="35" t="s">
        <v>351</v>
      </c>
      <c r="C592" s="31"/>
      <c r="D592" s="32"/>
      <c r="E592" s="47"/>
      <c r="F592" s="33"/>
      <c r="G592" s="36">
        <f>ROUND(SUM(G593:G597),2)</f>
        <v>0</v>
      </c>
    </row>
    <row r="593" spans="1:7" s="25" customFormat="1" ht="33.75">
      <c r="A593" s="129" t="s">
        <v>1339</v>
      </c>
      <c r="B593" s="87" t="s">
        <v>145</v>
      </c>
      <c r="C593" s="88" t="s">
        <v>26</v>
      </c>
      <c r="D593" s="89">
        <v>23.8</v>
      </c>
      <c r="E593" s="26"/>
      <c r="F593" s="27"/>
      <c r="G593" s="28"/>
    </row>
    <row r="594" spans="1:7" s="25" customFormat="1" ht="33.75">
      <c r="A594" s="129" t="s">
        <v>1340</v>
      </c>
      <c r="B594" s="87" t="s">
        <v>37</v>
      </c>
      <c r="C594" s="88" t="s">
        <v>38</v>
      </c>
      <c r="D594" s="89">
        <v>718.79</v>
      </c>
      <c r="E594" s="26"/>
      <c r="F594" s="27"/>
      <c r="G594" s="28"/>
    </row>
    <row r="595" spans="1:7" s="25" customFormat="1" ht="33.75">
      <c r="A595" s="129" t="s">
        <v>1341</v>
      </c>
      <c r="B595" s="87" t="s">
        <v>361</v>
      </c>
      <c r="C595" s="88" t="s">
        <v>26</v>
      </c>
      <c r="D595" s="89">
        <v>4.97</v>
      </c>
      <c r="E595" s="26"/>
      <c r="F595" s="37"/>
      <c r="G595" s="28"/>
    </row>
    <row r="596" spans="1:7" s="25" customFormat="1" ht="45">
      <c r="A596" s="129" t="s">
        <v>1342</v>
      </c>
      <c r="B596" s="87" t="s">
        <v>352</v>
      </c>
      <c r="C596" s="88" t="s">
        <v>17</v>
      </c>
      <c r="D596" s="89">
        <v>2.72</v>
      </c>
      <c r="E596" s="26"/>
      <c r="F596" s="40"/>
      <c r="G596" s="28"/>
    </row>
    <row r="597" spans="1:7" s="25" customFormat="1" ht="45">
      <c r="A597" s="129" t="s">
        <v>1343</v>
      </c>
      <c r="B597" s="87" t="s">
        <v>353</v>
      </c>
      <c r="C597" s="88" t="s">
        <v>17</v>
      </c>
      <c r="D597" s="89">
        <v>2.72</v>
      </c>
      <c r="E597" s="26"/>
      <c r="F597" s="27"/>
      <c r="G597" s="28"/>
    </row>
    <row r="598" spans="1:7">
      <c r="A598" s="34" t="s">
        <v>608</v>
      </c>
      <c r="B598" s="35" t="s">
        <v>128</v>
      </c>
      <c r="C598" s="31"/>
      <c r="D598" s="32"/>
      <c r="E598" s="47"/>
      <c r="F598" s="33"/>
      <c r="G598" s="36">
        <f>ROUND(SUM(G599:G603),2)</f>
        <v>0</v>
      </c>
    </row>
    <row r="599" spans="1:7" s="25" customFormat="1" ht="33.75">
      <c r="A599" s="129" t="s">
        <v>1344</v>
      </c>
      <c r="B599" s="87" t="s">
        <v>37</v>
      </c>
      <c r="C599" s="88" t="s">
        <v>38</v>
      </c>
      <c r="D599" s="89">
        <v>915.75</v>
      </c>
      <c r="E599" s="26"/>
      <c r="F599" s="27"/>
      <c r="G599" s="28"/>
    </row>
    <row r="600" spans="1:7" s="25" customFormat="1" ht="45">
      <c r="A600" s="129" t="s">
        <v>1345</v>
      </c>
      <c r="B600" s="87" t="s">
        <v>356</v>
      </c>
      <c r="C600" s="88" t="s">
        <v>26</v>
      </c>
      <c r="D600" s="89">
        <v>67.56</v>
      </c>
      <c r="E600" s="26"/>
      <c r="F600" s="37"/>
      <c r="G600" s="28"/>
    </row>
    <row r="601" spans="1:7" s="25" customFormat="1" ht="45">
      <c r="A601" s="129" t="s">
        <v>1346</v>
      </c>
      <c r="B601" s="87" t="s">
        <v>359</v>
      </c>
      <c r="C601" s="88" t="s">
        <v>40</v>
      </c>
      <c r="D601" s="89">
        <v>19.87</v>
      </c>
      <c r="E601" s="26"/>
      <c r="F601" s="37"/>
      <c r="G601" s="28"/>
    </row>
    <row r="602" spans="1:7" s="25" customFormat="1" ht="56.25">
      <c r="A602" s="129" t="s">
        <v>1347</v>
      </c>
      <c r="B602" s="87" t="s">
        <v>354</v>
      </c>
      <c r="C602" s="88" t="s">
        <v>17</v>
      </c>
      <c r="D602" s="89">
        <v>3.58</v>
      </c>
      <c r="E602" s="26"/>
      <c r="F602" s="40"/>
      <c r="G602" s="28"/>
    </row>
    <row r="603" spans="1:7" s="25" customFormat="1" ht="56.25">
      <c r="A603" s="129" t="s">
        <v>1348</v>
      </c>
      <c r="B603" s="87" t="s">
        <v>355</v>
      </c>
      <c r="C603" s="88" t="s">
        <v>17</v>
      </c>
      <c r="D603" s="89">
        <v>3.58</v>
      </c>
      <c r="E603" s="26"/>
      <c r="F603" s="27"/>
      <c r="G603" s="28"/>
    </row>
    <row r="604" spans="1:7">
      <c r="A604" s="34" t="s">
        <v>609</v>
      </c>
      <c r="B604" s="35" t="s">
        <v>357</v>
      </c>
      <c r="C604" s="31"/>
      <c r="D604" s="32"/>
      <c r="E604" s="47"/>
      <c r="F604" s="33"/>
      <c r="G604" s="36">
        <f>ROUND(SUM(G605:G609),2)</f>
        <v>0</v>
      </c>
    </row>
    <row r="605" spans="1:7" s="25" customFormat="1" ht="33.75">
      <c r="A605" s="129" t="s">
        <v>1349</v>
      </c>
      <c r="B605" s="87" t="s">
        <v>37</v>
      </c>
      <c r="C605" s="88" t="s">
        <v>38</v>
      </c>
      <c r="D605" s="89">
        <v>272.39999999999998</v>
      </c>
      <c r="E605" s="26"/>
      <c r="F605" s="27"/>
      <c r="G605" s="28"/>
    </row>
    <row r="606" spans="1:7" s="25" customFormat="1" ht="33.75">
      <c r="A606" s="129" t="s">
        <v>1350</v>
      </c>
      <c r="B606" s="87" t="s">
        <v>361</v>
      </c>
      <c r="C606" s="88" t="s">
        <v>26</v>
      </c>
      <c r="D606" s="89">
        <v>4.97</v>
      </c>
      <c r="E606" s="26"/>
      <c r="F606" s="37"/>
      <c r="G606" s="28"/>
    </row>
    <row r="607" spans="1:7" s="25" customFormat="1" ht="33.75">
      <c r="A607" s="129" t="s">
        <v>1351</v>
      </c>
      <c r="B607" s="87" t="s">
        <v>358</v>
      </c>
      <c r="C607" s="88" t="s">
        <v>26</v>
      </c>
      <c r="D607" s="89">
        <v>21.77</v>
      </c>
      <c r="E607" s="26"/>
      <c r="F607" s="37"/>
      <c r="G607" s="28"/>
    </row>
    <row r="608" spans="1:7" s="25" customFormat="1" ht="56.25">
      <c r="A608" s="129" t="s">
        <v>1352</v>
      </c>
      <c r="B608" s="87" t="s">
        <v>354</v>
      </c>
      <c r="C608" s="88" t="s">
        <v>17</v>
      </c>
      <c r="D608" s="89">
        <v>2.72</v>
      </c>
      <c r="E608" s="26"/>
      <c r="F608" s="40"/>
      <c r="G608" s="28"/>
    </row>
    <row r="609" spans="1:7" s="25" customFormat="1" ht="56.25">
      <c r="A609" s="129" t="s">
        <v>1353</v>
      </c>
      <c r="B609" s="87" t="s">
        <v>355</v>
      </c>
      <c r="C609" s="88" t="s">
        <v>17</v>
      </c>
      <c r="D609" s="89">
        <v>2.72</v>
      </c>
      <c r="E609" s="26"/>
      <c r="F609" s="27"/>
      <c r="G609" s="28"/>
    </row>
    <row r="610" spans="1:7">
      <c r="A610" s="23" t="s">
        <v>610</v>
      </c>
      <c r="B610" s="44" t="s">
        <v>362</v>
      </c>
      <c r="C610" s="45"/>
      <c r="D610" s="46"/>
      <c r="E610" s="46"/>
      <c r="F610" s="46"/>
      <c r="G610" s="24">
        <f>ROUND(SUM(G611,G620,G626,G632),2)</f>
        <v>0</v>
      </c>
    </row>
    <row r="611" spans="1:7">
      <c r="A611" s="34" t="s">
        <v>611</v>
      </c>
      <c r="B611" s="35" t="s">
        <v>30</v>
      </c>
      <c r="C611" s="31"/>
      <c r="D611" s="32"/>
      <c r="E611" s="47"/>
      <c r="F611" s="33"/>
      <c r="G611" s="36">
        <f>ROUND(SUM(G612:G619),2)</f>
        <v>0</v>
      </c>
    </row>
    <row r="612" spans="1:7" s="25" customFormat="1" ht="33.75">
      <c r="A612" s="129" t="s">
        <v>1354</v>
      </c>
      <c r="B612" s="87" t="s">
        <v>31</v>
      </c>
      <c r="C612" s="88" t="s">
        <v>26</v>
      </c>
      <c r="D612" s="89">
        <v>20.04</v>
      </c>
      <c r="E612" s="26"/>
      <c r="F612" s="27"/>
      <c r="G612" s="28"/>
    </row>
    <row r="613" spans="1:7" s="25" customFormat="1" ht="45">
      <c r="A613" s="129" t="s">
        <v>1355</v>
      </c>
      <c r="B613" s="87" t="s">
        <v>22</v>
      </c>
      <c r="C613" s="88" t="s">
        <v>17</v>
      </c>
      <c r="D613" s="89">
        <v>40.090000000000003</v>
      </c>
      <c r="E613" s="26"/>
      <c r="F613" s="27"/>
      <c r="G613" s="28"/>
    </row>
    <row r="614" spans="1:7" s="25" customFormat="1" ht="45">
      <c r="A614" s="129" t="s">
        <v>1356</v>
      </c>
      <c r="B614" s="87" t="s">
        <v>32</v>
      </c>
      <c r="C614" s="88" t="s">
        <v>17</v>
      </c>
      <c r="D614" s="89">
        <v>14.03</v>
      </c>
      <c r="E614" s="26"/>
      <c r="F614" s="27"/>
      <c r="G614" s="28"/>
    </row>
    <row r="615" spans="1:7" s="25" customFormat="1" ht="45">
      <c r="A615" s="129" t="s">
        <v>1357</v>
      </c>
      <c r="B615" s="87" t="s">
        <v>33</v>
      </c>
      <c r="C615" s="88" t="s">
        <v>17</v>
      </c>
      <c r="D615" s="89">
        <v>4.3600000000000003</v>
      </c>
      <c r="E615" s="26"/>
      <c r="F615" s="27"/>
      <c r="G615" s="28"/>
    </row>
    <row r="616" spans="1:7" s="25" customFormat="1" ht="56.25">
      <c r="A616" s="129" t="s">
        <v>1358</v>
      </c>
      <c r="B616" s="87" t="s">
        <v>34</v>
      </c>
      <c r="C616" s="88" t="s">
        <v>17</v>
      </c>
      <c r="D616" s="89">
        <v>6.02</v>
      </c>
      <c r="E616" s="26"/>
      <c r="F616" s="27"/>
      <c r="G616" s="28"/>
    </row>
    <row r="617" spans="1:7" s="25" customFormat="1" ht="45">
      <c r="A617" s="129" t="s">
        <v>1359</v>
      </c>
      <c r="B617" s="87" t="s">
        <v>771</v>
      </c>
      <c r="C617" s="88" t="s">
        <v>17</v>
      </c>
      <c r="D617" s="89">
        <v>2.57</v>
      </c>
      <c r="E617" s="26"/>
      <c r="F617" s="27"/>
      <c r="G617" s="28"/>
    </row>
    <row r="618" spans="1:7" s="25" customFormat="1" ht="33.75">
      <c r="A618" s="129" t="s">
        <v>1360</v>
      </c>
      <c r="B618" s="87" t="s">
        <v>20</v>
      </c>
      <c r="C618" s="88" t="s">
        <v>17</v>
      </c>
      <c r="D618" s="89">
        <v>49.76</v>
      </c>
      <c r="E618" s="26"/>
      <c r="F618" s="27"/>
      <c r="G618" s="28"/>
    </row>
    <row r="619" spans="1:7" s="25" customFormat="1" ht="33.75">
      <c r="A619" s="129" t="s">
        <v>1361</v>
      </c>
      <c r="B619" s="87" t="s">
        <v>21</v>
      </c>
      <c r="C619" s="88" t="s">
        <v>18</v>
      </c>
      <c r="D619" s="89">
        <v>945.44</v>
      </c>
      <c r="E619" s="26"/>
      <c r="F619" s="27"/>
      <c r="G619" s="28"/>
    </row>
    <row r="620" spans="1:7">
      <c r="A620" s="34" t="s">
        <v>612</v>
      </c>
      <c r="B620" s="35" t="s">
        <v>351</v>
      </c>
      <c r="C620" s="31"/>
      <c r="D620" s="32"/>
      <c r="E620" s="47"/>
      <c r="F620" s="33"/>
      <c r="G620" s="36">
        <f>ROUND(SUM(G621:G625),2)</f>
        <v>0</v>
      </c>
    </row>
    <row r="621" spans="1:7" s="25" customFormat="1" ht="33.75">
      <c r="A621" s="129" t="s">
        <v>1362</v>
      </c>
      <c r="B621" s="87" t="s">
        <v>145</v>
      </c>
      <c r="C621" s="88" t="s">
        <v>26</v>
      </c>
      <c r="D621" s="89">
        <v>20.04</v>
      </c>
      <c r="E621" s="26"/>
      <c r="F621" s="27"/>
      <c r="G621" s="28"/>
    </row>
    <row r="622" spans="1:7" s="25" customFormat="1" ht="33.75">
      <c r="A622" s="129" t="s">
        <v>1363</v>
      </c>
      <c r="B622" s="87" t="s">
        <v>37</v>
      </c>
      <c r="C622" s="88" t="s">
        <v>38</v>
      </c>
      <c r="D622" s="89">
        <v>612.89</v>
      </c>
      <c r="E622" s="26"/>
      <c r="F622" s="27"/>
      <c r="G622" s="28"/>
    </row>
    <row r="623" spans="1:7" s="25" customFormat="1" ht="33.75">
      <c r="A623" s="129" t="s">
        <v>1364</v>
      </c>
      <c r="B623" s="87" t="s">
        <v>361</v>
      </c>
      <c r="C623" s="88" t="s">
        <v>26</v>
      </c>
      <c r="D623" s="89">
        <v>4.6399999999999997</v>
      </c>
      <c r="E623" s="26"/>
      <c r="F623" s="37"/>
      <c r="G623" s="28"/>
    </row>
    <row r="624" spans="1:7" s="25" customFormat="1" ht="45">
      <c r="A624" s="129" t="s">
        <v>1365</v>
      </c>
      <c r="B624" s="87" t="s">
        <v>352</v>
      </c>
      <c r="C624" s="88" t="s">
        <v>17</v>
      </c>
      <c r="D624" s="89">
        <v>2.2799999999999998</v>
      </c>
      <c r="E624" s="26"/>
      <c r="F624" s="40"/>
      <c r="G624" s="28"/>
    </row>
    <row r="625" spans="1:7" s="25" customFormat="1" ht="45">
      <c r="A625" s="129" t="s">
        <v>1366</v>
      </c>
      <c r="B625" s="87" t="s">
        <v>353</v>
      </c>
      <c r="C625" s="88" t="s">
        <v>17</v>
      </c>
      <c r="D625" s="89">
        <v>2.2799999999999998</v>
      </c>
      <c r="E625" s="26"/>
      <c r="F625" s="27"/>
      <c r="G625" s="28"/>
    </row>
    <row r="626" spans="1:7">
      <c r="A626" s="34" t="s">
        <v>613</v>
      </c>
      <c r="B626" s="35" t="s">
        <v>128</v>
      </c>
      <c r="C626" s="31"/>
      <c r="D626" s="32"/>
      <c r="E626" s="47"/>
      <c r="F626" s="33"/>
      <c r="G626" s="36">
        <f>ROUND(SUM(G627:G631),2)</f>
        <v>0</v>
      </c>
    </row>
    <row r="627" spans="1:7" s="25" customFormat="1" ht="33.75">
      <c r="A627" s="129" t="s">
        <v>1367</v>
      </c>
      <c r="B627" s="87" t="s">
        <v>37</v>
      </c>
      <c r="C627" s="88" t="s">
        <v>38</v>
      </c>
      <c r="D627" s="89">
        <v>1113.8599999999999</v>
      </c>
      <c r="E627" s="26"/>
      <c r="F627" s="27"/>
      <c r="G627" s="28"/>
    </row>
    <row r="628" spans="1:7" s="25" customFormat="1" ht="45">
      <c r="A628" s="129" t="s">
        <v>1368</v>
      </c>
      <c r="B628" s="87" t="s">
        <v>356</v>
      </c>
      <c r="C628" s="88" t="s">
        <v>26</v>
      </c>
      <c r="D628" s="89">
        <v>85.45</v>
      </c>
      <c r="E628" s="26"/>
      <c r="F628" s="37"/>
      <c r="G628" s="28"/>
    </row>
    <row r="629" spans="1:7" s="25" customFormat="1" ht="45">
      <c r="A629" s="129" t="s">
        <v>1369</v>
      </c>
      <c r="B629" s="87" t="s">
        <v>359</v>
      </c>
      <c r="C629" s="88" t="s">
        <v>40</v>
      </c>
      <c r="D629" s="89">
        <v>18.579999999999998</v>
      </c>
      <c r="E629" s="26"/>
      <c r="F629" s="37"/>
      <c r="G629" s="28"/>
    </row>
    <row r="630" spans="1:7" s="25" customFormat="1" ht="56.25">
      <c r="A630" s="129" t="s">
        <v>1370</v>
      </c>
      <c r="B630" s="87" t="s">
        <v>354</v>
      </c>
      <c r="C630" s="88" t="s">
        <v>17</v>
      </c>
      <c r="D630" s="89">
        <v>5.0199999999999996</v>
      </c>
      <c r="E630" s="26"/>
      <c r="F630" s="40"/>
      <c r="G630" s="28"/>
    </row>
    <row r="631" spans="1:7" s="25" customFormat="1" ht="56.25">
      <c r="A631" s="129" t="s">
        <v>1371</v>
      </c>
      <c r="B631" s="87" t="s">
        <v>355</v>
      </c>
      <c r="C631" s="88" t="s">
        <v>17</v>
      </c>
      <c r="D631" s="89">
        <v>5.0199999999999996</v>
      </c>
      <c r="E631" s="26"/>
      <c r="F631" s="27"/>
      <c r="G631" s="28"/>
    </row>
    <row r="632" spans="1:7">
      <c r="A632" s="34" t="s">
        <v>614</v>
      </c>
      <c r="B632" s="35" t="s">
        <v>357</v>
      </c>
      <c r="C632" s="31"/>
      <c r="D632" s="32"/>
      <c r="E632" s="47"/>
      <c r="F632" s="33"/>
      <c r="G632" s="36">
        <f>ROUND(SUM(G633:G637),2)</f>
        <v>0</v>
      </c>
    </row>
    <row r="633" spans="1:7" s="25" customFormat="1" ht="33.75">
      <c r="A633" s="129" t="s">
        <v>1372</v>
      </c>
      <c r="B633" s="87" t="s">
        <v>37</v>
      </c>
      <c r="C633" s="88" t="s">
        <v>38</v>
      </c>
      <c r="D633" s="89">
        <v>229.94</v>
      </c>
      <c r="E633" s="26"/>
      <c r="F633" s="27"/>
      <c r="G633" s="28"/>
    </row>
    <row r="634" spans="1:7" s="25" customFormat="1" ht="33.75">
      <c r="A634" s="129" t="s">
        <v>1373</v>
      </c>
      <c r="B634" s="87" t="s">
        <v>361</v>
      </c>
      <c r="C634" s="88" t="s">
        <v>26</v>
      </c>
      <c r="D634" s="89">
        <v>4.6399999999999997</v>
      </c>
      <c r="E634" s="26"/>
      <c r="F634" s="37"/>
      <c r="G634" s="28"/>
    </row>
    <row r="635" spans="1:7" s="25" customFormat="1" ht="33.75">
      <c r="A635" s="129" t="s">
        <v>1374</v>
      </c>
      <c r="B635" s="87" t="s">
        <v>358</v>
      </c>
      <c r="C635" s="88" t="s">
        <v>26</v>
      </c>
      <c r="D635" s="89">
        <v>18.14</v>
      </c>
      <c r="E635" s="26"/>
      <c r="F635" s="37"/>
      <c r="G635" s="28"/>
    </row>
    <row r="636" spans="1:7" s="25" customFormat="1" ht="56.25">
      <c r="A636" s="129" t="s">
        <v>1375</v>
      </c>
      <c r="B636" s="87" t="s">
        <v>354</v>
      </c>
      <c r="C636" s="88" t="s">
        <v>17</v>
      </c>
      <c r="D636" s="89">
        <v>2.2799999999999998</v>
      </c>
      <c r="E636" s="26"/>
      <c r="F636" s="40"/>
      <c r="G636" s="28"/>
    </row>
    <row r="637" spans="1:7" s="25" customFormat="1" ht="56.25">
      <c r="A637" s="129" t="s">
        <v>1376</v>
      </c>
      <c r="B637" s="87" t="s">
        <v>355</v>
      </c>
      <c r="C637" s="88" t="s">
        <v>17</v>
      </c>
      <c r="D637" s="89">
        <v>2.2799999999999998</v>
      </c>
      <c r="E637" s="26"/>
      <c r="F637" s="27"/>
      <c r="G637" s="28"/>
    </row>
    <row r="638" spans="1:7" s="30" customFormat="1">
      <c r="A638" s="23" t="s">
        <v>496</v>
      </c>
      <c r="B638" s="44" t="s">
        <v>595</v>
      </c>
      <c r="C638" s="45"/>
      <c r="D638" s="46"/>
      <c r="E638" s="46"/>
      <c r="F638" s="46"/>
      <c r="G638" s="24">
        <f>ROUND(SUM(G639:G651),2)</f>
        <v>0</v>
      </c>
    </row>
    <row r="639" spans="1:7" s="25" customFormat="1" ht="45">
      <c r="A639" s="129" t="s">
        <v>1377</v>
      </c>
      <c r="B639" s="87" t="s">
        <v>132</v>
      </c>
      <c r="C639" s="88" t="s">
        <v>17</v>
      </c>
      <c r="D639" s="89">
        <v>0.35</v>
      </c>
      <c r="E639" s="26"/>
      <c r="F639" s="37"/>
      <c r="G639" s="28"/>
    </row>
    <row r="640" spans="1:7" s="30" customFormat="1" ht="33.75">
      <c r="A640" s="129" t="s">
        <v>1378</v>
      </c>
      <c r="B640" s="87" t="s">
        <v>36</v>
      </c>
      <c r="C640" s="88" t="s">
        <v>26</v>
      </c>
      <c r="D640" s="89">
        <v>0.17</v>
      </c>
      <c r="E640" s="26"/>
      <c r="F640" s="37"/>
      <c r="G640" s="28"/>
    </row>
    <row r="641" spans="1:8" s="25" customFormat="1" ht="33.75">
      <c r="A641" s="129" t="s">
        <v>1379</v>
      </c>
      <c r="B641" s="87" t="s">
        <v>107</v>
      </c>
      <c r="C641" s="88" t="s">
        <v>26</v>
      </c>
      <c r="D641" s="89">
        <v>1.08</v>
      </c>
      <c r="E641" s="26"/>
      <c r="F641" s="37"/>
      <c r="G641" s="28"/>
    </row>
    <row r="642" spans="1:8" s="51" customFormat="1" ht="33.75">
      <c r="A642" s="129" t="s">
        <v>1380</v>
      </c>
      <c r="B642" s="87" t="s">
        <v>330</v>
      </c>
      <c r="C642" s="88" t="s">
        <v>26</v>
      </c>
      <c r="D642" s="89">
        <v>1.36</v>
      </c>
      <c r="E642" s="26"/>
      <c r="F642" s="27"/>
      <c r="G642" s="28"/>
      <c r="H642" s="52"/>
    </row>
    <row r="643" spans="1:8" s="51" customFormat="1" ht="33.75">
      <c r="A643" s="129" t="s">
        <v>1381</v>
      </c>
      <c r="B643" s="87" t="s">
        <v>329</v>
      </c>
      <c r="C643" s="88" t="s">
        <v>26</v>
      </c>
      <c r="D643" s="89">
        <v>0.34</v>
      </c>
      <c r="E643" s="26"/>
      <c r="F643" s="27"/>
      <c r="G643" s="28"/>
      <c r="H643" s="52"/>
    </row>
    <row r="644" spans="1:8" s="25" customFormat="1" ht="33.75">
      <c r="A644" s="129" t="s">
        <v>1382</v>
      </c>
      <c r="B644" s="87" t="s">
        <v>37</v>
      </c>
      <c r="C644" s="88" t="s">
        <v>38</v>
      </c>
      <c r="D644" s="89">
        <v>21.72</v>
      </c>
      <c r="E644" s="26"/>
      <c r="F644" s="37"/>
      <c r="G644" s="28"/>
    </row>
    <row r="645" spans="1:8" s="25" customFormat="1" ht="22.5">
      <c r="A645" s="129" t="s">
        <v>1383</v>
      </c>
      <c r="B645" s="87" t="s">
        <v>106</v>
      </c>
      <c r="C645" s="88" t="s">
        <v>17</v>
      </c>
      <c r="D645" s="89">
        <v>0.21</v>
      </c>
      <c r="E645" s="26"/>
      <c r="F645" s="37"/>
      <c r="G645" s="28"/>
    </row>
    <row r="646" spans="1:8" s="25" customFormat="1" ht="56.25">
      <c r="A646" s="129" t="s">
        <v>1384</v>
      </c>
      <c r="B646" s="87" t="s">
        <v>328</v>
      </c>
      <c r="C646" s="88" t="s">
        <v>44</v>
      </c>
      <c r="D646" s="89">
        <v>8</v>
      </c>
      <c r="E646" s="26"/>
      <c r="F646" s="37"/>
      <c r="G646" s="28"/>
    </row>
    <row r="647" spans="1:8" s="25" customFormat="1" ht="33.75">
      <c r="A647" s="129" t="s">
        <v>1385</v>
      </c>
      <c r="B647" s="87" t="s">
        <v>327</v>
      </c>
      <c r="C647" s="88" t="s">
        <v>44</v>
      </c>
      <c r="D647" s="89">
        <v>2</v>
      </c>
      <c r="E647" s="26"/>
      <c r="F647" s="37"/>
      <c r="G647" s="28"/>
    </row>
    <row r="648" spans="1:8" s="25" customFormat="1" ht="45">
      <c r="A648" s="129" t="s">
        <v>1386</v>
      </c>
      <c r="B648" s="87" t="s">
        <v>326</v>
      </c>
      <c r="C648" s="88" t="s">
        <v>44</v>
      </c>
      <c r="D648" s="89">
        <v>1</v>
      </c>
      <c r="E648" s="26"/>
      <c r="F648" s="37"/>
      <c r="G648" s="28"/>
    </row>
    <row r="649" spans="1:8" s="25" customFormat="1" ht="22.5">
      <c r="A649" s="129" t="s">
        <v>1387</v>
      </c>
      <c r="B649" s="87" t="s">
        <v>122</v>
      </c>
      <c r="C649" s="88" t="s">
        <v>17</v>
      </c>
      <c r="D649" s="89">
        <v>0.02</v>
      </c>
      <c r="E649" s="26"/>
      <c r="F649" s="37"/>
      <c r="G649" s="28"/>
    </row>
    <row r="650" spans="1:8" s="30" customFormat="1" ht="135">
      <c r="A650" s="129" t="s">
        <v>1388</v>
      </c>
      <c r="B650" s="87" t="s">
        <v>325</v>
      </c>
      <c r="C650" s="88" t="s">
        <v>44</v>
      </c>
      <c r="D650" s="89">
        <v>2</v>
      </c>
      <c r="E650" s="26"/>
      <c r="F650" s="37"/>
      <c r="G650" s="28"/>
    </row>
    <row r="651" spans="1:8" s="30" customFormat="1" ht="168.75">
      <c r="A651" s="129" t="s">
        <v>1389</v>
      </c>
      <c r="B651" s="87" t="s">
        <v>324</v>
      </c>
      <c r="C651" s="88" t="s">
        <v>44</v>
      </c>
      <c r="D651" s="89">
        <v>1</v>
      </c>
      <c r="E651" s="26"/>
      <c r="F651" s="50"/>
      <c r="G651" s="28"/>
    </row>
    <row r="652" spans="1:8" s="30" customFormat="1">
      <c r="A652" s="23" t="s">
        <v>365</v>
      </c>
      <c r="B652" s="38" t="s">
        <v>207</v>
      </c>
      <c r="C652" s="38"/>
      <c r="D652" s="38"/>
      <c r="E652" s="38"/>
      <c r="F652" s="38"/>
      <c r="G652" s="24">
        <f>ROUND(SUM(G653:G672),2)</f>
        <v>0</v>
      </c>
    </row>
    <row r="653" spans="1:8" s="30" customFormat="1" ht="33.75">
      <c r="A653" s="129" t="s">
        <v>1390</v>
      </c>
      <c r="B653" s="87" t="s">
        <v>95</v>
      </c>
      <c r="C653" s="88" t="s">
        <v>17</v>
      </c>
      <c r="D653" s="89">
        <v>56.02</v>
      </c>
      <c r="E653" s="26"/>
      <c r="F653" s="27"/>
      <c r="G653" s="28"/>
    </row>
    <row r="654" spans="1:8" s="30" customFormat="1" ht="33.75">
      <c r="A654" s="129" t="s">
        <v>1391</v>
      </c>
      <c r="B654" s="87" t="s">
        <v>220</v>
      </c>
      <c r="C654" s="88" t="s">
        <v>17</v>
      </c>
      <c r="D654" s="89">
        <v>56.02</v>
      </c>
      <c r="E654" s="26"/>
      <c r="F654" s="27"/>
      <c r="G654" s="28"/>
    </row>
    <row r="655" spans="1:8" s="30" customFormat="1" ht="45">
      <c r="A655" s="129" t="s">
        <v>1392</v>
      </c>
      <c r="B655" s="87" t="s">
        <v>94</v>
      </c>
      <c r="C655" s="88" t="s">
        <v>17</v>
      </c>
      <c r="D655" s="89">
        <v>155.30000000000001</v>
      </c>
      <c r="E655" s="26"/>
      <c r="F655" s="27"/>
      <c r="G655" s="28"/>
    </row>
    <row r="656" spans="1:8" s="30" customFormat="1" ht="33.75">
      <c r="A656" s="129" t="s">
        <v>1393</v>
      </c>
      <c r="B656" s="87" t="s">
        <v>219</v>
      </c>
      <c r="C656" s="88" t="s">
        <v>40</v>
      </c>
      <c r="D656" s="89">
        <v>74.400000000000006</v>
      </c>
      <c r="E656" s="26"/>
      <c r="F656" s="27"/>
      <c r="G656" s="28"/>
    </row>
    <row r="657" spans="1:7" s="30" customFormat="1" ht="33.75">
      <c r="A657" s="129" t="s">
        <v>1394</v>
      </c>
      <c r="B657" s="87" t="s">
        <v>218</v>
      </c>
      <c r="C657" s="88" t="s">
        <v>44</v>
      </c>
      <c r="D657" s="89">
        <v>8</v>
      </c>
      <c r="E657" s="26"/>
      <c r="F657" s="27"/>
      <c r="G657" s="28"/>
    </row>
    <row r="658" spans="1:7" s="30" customFormat="1" ht="33.75">
      <c r="A658" s="129" t="s">
        <v>1395</v>
      </c>
      <c r="B658" s="87" t="s">
        <v>217</v>
      </c>
      <c r="C658" s="88" t="s">
        <v>44</v>
      </c>
      <c r="D658" s="89">
        <v>4</v>
      </c>
      <c r="E658" s="26"/>
      <c r="F658" s="27"/>
      <c r="G658" s="28"/>
    </row>
    <row r="659" spans="1:7" s="30" customFormat="1" ht="33.75">
      <c r="A659" s="129" t="s">
        <v>1396</v>
      </c>
      <c r="B659" s="87" t="s">
        <v>216</v>
      </c>
      <c r="C659" s="88" t="s">
        <v>44</v>
      </c>
      <c r="D659" s="89">
        <v>2</v>
      </c>
      <c r="E659" s="26"/>
      <c r="F659" s="27"/>
      <c r="G659" s="28"/>
    </row>
    <row r="660" spans="1:7" s="30" customFormat="1" ht="33.75">
      <c r="A660" s="129" t="s">
        <v>1397</v>
      </c>
      <c r="B660" s="87" t="s">
        <v>215</v>
      </c>
      <c r="C660" s="88" t="s">
        <v>44</v>
      </c>
      <c r="D660" s="89">
        <v>6</v>
      </c>
      <c r="E660" s="26"/>
      <c r="F660" s="27"/>
      <c r="G660" s="28"/>
    </row>
    <row r="661" spans="1:7" s="30" customFormat="1" ht="33.75">
      <c r="A661" s="129" t="s">
        <v>1398</v>
      </c>
      <c r="B661" s="87" t="s">
        <v>214</v>
      </c>
      <c r="C661" s="88" t="s">
        <v>44</v>
      </c>
      <c r="D661" s="89">
        <v>6</v>
      </c>
      <c r="E661" s="26"/>
      <c r="F661" s="27"/>
      <c r="G661" s="28"/>
    </row>
    <row r="662" spans="1:7" s="30" customFormat="1" ht="33.75">
      <c r="A662" s="129" t="s">
        <v>1399</v>
      </c>
      <c r="B662" s="87" t="s">
        <v>213</v>
      </c>
      <c r="C662" s="88" t="s">
        <v>44</v>
      </c>
      <c r="D662" s="89">
        <v>7</v>
      </c>
      <c r="E662" s="26"/>
      <c r="F662" s="27"/>
      <c r="G662" s="28"/>
    </row>
    <row r="663" spans="1:7" s="30" customFormat="1" ht="33.75">
      <c r="A663" s="129" t="s">
        <v>1400</v>
      </c>
      <c r="B663" s="87" t="s">
        <v>212</v>
      </c>
      <c r="C663" s="88" t="s">
        <v>44</v>
      </c>
      <c r="D663" s="89">
        <v>2</v>
      </c>
      <c r="E663" s="26"/>
      <c r="F663" s="27"/>
      <c r="G663" s="28"/>
    </row>
    <row r="664" spans="1:7" s="30" customFormat="1" ht="33.75">
      <c r="A664" s="129" t="s">
        <v>1401</v>
      </c>
      <c r="B664" s="87" t="s">
        <v>211</v>
      </c>
      <c r="C664" s="88" t="s">
        <v>44</v>
      </c>
      <c r="D664" s="89">
        <v>3</v>
      </c>
      <c r="E664" s="26"/>
      <c r="F664" s="27"/>
      <c r="G664" s="28"/>
    </row>
    <row r="665" spans="1:7" s="30" customFormat="1" ht="33.75">
      <c r="A665" s="129" t="s">
        <v>1402</v>
      </c>
      <c r="B665" s="87" t="s">
        <v>210</v>
      </c>
      <c r="C665" s="88" t="s">
        <v>44</v>
      </c>
      <c r="D665" s="89">
        <v>1</v>
      </c>
      <c r="E665" s="26"/>
      <c r="F665" s="27"/>
      <c r="G665" s="28"/>
    </row>
    <row r="666" spans="1:7" s="30" customFormat="1" ht="33.75">
      <c r="A666" s="129" t="s">
        <v>1403</v>
      </c>
      <c r="B666" s="87" t="s">
        <v>209</v>
      </c>
      <c r="C666" s="88" t="s">
        <v>44</v>
      </c>
      <c r="D666" s="89">
        <v>23</v>
      </c>
      <c r="E666" s="26"/>
      <c r="F666" s="27"/>
      <c r="G666" s="28"/>
    </row>
    <row r="667" spans="1:7" s="30" customFormat="1" ht="33.75">
      <c r="A667" s="129" t="s">
        <v>1404</v>
      </c>
      <c r="B667" s="87" t="s">
        <v>93</v>
      </c>
      <c r="C667" s="88" t="s">
        <v>26</v>
      </c>
      <c r="D667" s="89">
        <v>26.93</v>
      </c>
      <c r="E667" s="26"/>
      <c r="F667" s="27"/>
      <c r="G667" s="28"/>
    </row>
    <row r="668" spans="1:7" s="30" customFormat="1" ht="22.5">
      <c r="A668" s="129" t="s">
        <v>1405</v>
      </c>
      <c r="B668" s="87" t="s">
        <v>92</v>
      </c>
      <c r="C668" s="88" t="s">
        <v>44</v>
      </c>
      <c r="D668" s="89">
        <v>1134</v>
      </c>
      <c r="E668" s="26"/>
      <c r="F668" s="27"/>
      <c r="G668" s="28"/>
    </row>
    <row r="669" spans="1:7" s="30" customFormat="1" ht="22.5">
      <c r="A669" s="129" t="s">
        <v>1406</v>
      </c>
      <c r="B669" s="87" t="s">
        <v>91</v>
      </c>
      <c r="C669" s="88" t="s">
        <v>44</v>
      </c>
      <c r="D669" s="89">
        <v>1248</v>
      </c>
      <c r="E669" s="26"/>
      <c r="F669" s="27"/>
      <c r="G669" s="28"/>
    </row>
    <row r="670" spans="1:7" s="30" customFormat="1" ht="33.75">
      <c r="A670" s="129" t="s">
        <v>1407</v>
      </c>
      <c r="B670" s="87" t="s">
        <v>90</v>
      </c>
      <c r="C670" s="88" t="s">
        <v>44</v>
      </c>
      <c r="D670" s="89">
        <v>1353</v>
      </c>
      <c r="E670" s="26"/>
      <c r="F670" s="27"/>
      <c r="G670" s="28"/>
    </row>
    <row r="671" spans="1:7" s="25" customFormat="1" ht="33.75">
      <c r="A671" s="129" t="s">
        <v>1408</v>
      </c>
      <c r="B671" s="87" t="s">
        <v>208</v>
      </c>
      <c r="C671" s="88" t="s">
        <v>17</v>
      </c>
      <c r="D671" s="89">
        <v>56.02</v>
      </c>
      <c r="E671" s="26"/>
      <c r="F671" s="27"/>
      <c r="G671" s="28"/>
    </row>
    <row r="672" spans="1:7" s="30" customFormat="1" ht="33.75">
      <c r="A672" s="129" t="s">
        <v>1409</v>
      </c>
      <c r="B672" s="87" t="s">
        <v>88</v>
      </c>
      <c r="C672" s="88" t="s">
        <v>18</v>
      </c>
      <c r="D672" s="89">
        <v>1064.3800000000001</v>
      </c>
      <c r="E672" s="26"/>
      <c r="F672" s="27"/>
      <c r="G672" s="28"/>
    </row>
    <row r="673" spans="1:7">
      <c r="A673" s="23" t="s">
        <v>615</v>
      </c>
      <c r="B673" s="38" t="s">
        <v>495</v>
      </c>
      <c r="C673" s="38"/>
      <c r="D673" s="38"/>
      <c r="E673" s="38"/>
      <c r="F673" s="38"/>
      <c r="G673" s="24">
        <f>ROUND(SUM(G674:G708),2)</f>
        <v>0</v>
      </c>
    </row>
    <row r="674" spans="1:7" s="25" customFormat="1" ht="33.75">
      <c r="A674" s="129" t="s">
        <v>1410</v>
      </c>
      <c r="B674" s="87" t="s">
        <v>494</v>
      </c>
      <c r="C674" s="88" t="s">
        <v>40</v>
      </c>
      <c r="D674" s="89">
        <v>101.58</v>
      </c>
      <c r="E674" s="26"/>
      <c r="F674" s="27"/>
      <c r="G674" s="28"/>
    </row>
    <row r="675" spans="1:7" s="25" customFormat="1" ht="22.5">
      <c r="A675" s="129" t="s">
        <v>1411</v>
      </c>
      <c r="B675" s="87" t="s">
        <v>493</v>
      </c>
      <c r="C675" s="88" t="s">
        <v>40</v>
      </c>
      <c r="D675" s="89">
        <v>101.58</v>
      </c>
      <c r="E675" s="26"/>
      <c r="F675" s="27"/>
      <c r="G675" s="28"/>
    </row>
    <row r="676" spans="1:7" s="25" customFormat="1" ht="22.5">
      <c r="A676" s="129" t="s">
        <v>1412</v>
      </c>
      <c r="B676" s="87" t="s">
        <v>492</v>
      </c>
      <c r="C676" s="88" t="s">
        <v>40</v>
      </c>
      <c r="D676" s="89">
        <v>16.82</v>
      </c>
      <c r="E676" s="26"/>
      <c r="F676" s="27"/>
      <c r="G676" s="28"/>
    </row>
    <row r="677" spans="1:7" s="25" customFormat="1" ht="45">
      <c r="A677" s="129" t="s">
        <v>1413</v>
      </c>
      <c r="B677" s="87" t="s">
        <v>108</v>
      </c>
      <c r="C677" s="88" t="s">
        <v>17</v>
      </c>
      <c r="D677" s="89">
        <v>16.25</v>
      </c>
      <c r="E677" s="26"/>
      <c r="F677" s="27"/>
      <c r="G677" s="28"/>
    </row>
    <row r="678" spans="1:7" s="25" customFormat="1" ht="45">
      <c r="A678" s="129" t="s">
        <v>1414</v>
      </c>
      <c r="B678" s="87" t="s">
        <v>350</v>
      </c>
      <c r="C678" s="88" t="s">
        <v>17</v>
      </c>
      <c r="D678" s="89">
        <v>16.25</v>
      </c>
      <c r="E678" s="26"/>
      <c r="F678" s="27"/>
      <c r="G678" s="28"/>
    </row>
    <row r="679" spans="1:7" s="25" customFormat="1" ht="22.5">
      <c r="A679" s="129" t="s">
        <v>1415</v>
      </c>
      <c r="B679" s="87" t="s">
        <v>491</v>
      </c>
      <c r="C679" s="88" t="s">
        <v>40</v>
      </c>
      <c r="D679" s="89">
        <v>13.64</v>
      </c>
      <c r="E679" s="26"/>
      <c r="F679" s="27"/>
      <c r="G679" s="28"/>
    </row>
    <row r="680" spans="1:7" s="25" customFormat="1" ht="22.5">
      <c r="A680" s="129" t="s">
        <v>1416</v>
      </c>
      <c r="B680" s="87" t="s">
        <v>490</v>
      </c>
      <c r="C680" s="88" t="s">
        <v>40</v>
      </c>
      <c r="D680" s="89">
        <v>18.57</v>
      </c>
      <c r="E680" s="26"/>
      <c r="F680" s="27"/>
      <c r="G680" s="28"/>
    </row>
    <row r="681" spans="1:7" s="25" customFormat="1" ht="33.75">
      <c r="A681" s="129" t="s">
        <v>1417</v>
      </c>
      <c r="B681" s="87" t="s">
        <v>489</v>
      </c>
      <c r="C681" s="88" t="s">
        <v>40</v>
      </c>
      <c r="D681" s="89">
        <v>48.93</v>
      </c>
      <c r="E681" s="26"/>
      <c r="F681" s="40"/>
      <c r="G681" s="28"/>
    </row>
    <row r="682" spans="1:7" s="25" customFormat="1" ht="90">
      <c r="A682" s="129" t="s">
        <v>1418</v>
      </c>
      <c r="B682" s="87" t="s">
        <v>488</v>
      </c>
      <c r="C682" s="88" t="s">
        <v>81</v>
      </c>
      <c r="D682" s="89">
        <v>92</v>
      </c>
      <c r="E682" s="26"/>
      <c r="F682" s="27"/>
      <c r="G682" s="28"/>
    </row>
    <row r="683" spans="1:7" s="25" customFormat="1" ht="45">
      <c r="A683" s="129" t="s">
        <v>1419</v>
      </c>
      <c r="B683" s="87" t="s">
        <v>487</v>
      </c>
      <c r="C683" s="88" t="s">
        <v>44</v>
      </c>
      <c r="D683" s="89">
        <v>34</v>
      </c>
      <c r="E683" s="26"/>
      <c r="F683" s="40"/>
      <c r="G683" s="28"/>
    </row>
    <row r="684" spans="1:7" s="25" customFormat="1" ht="33.75">
      <c r="A684" s="129" t="s">
        <v>1420</v>
      </c>
      <c r="B684" s="87" t="s">
        <v>486</v>
      </c>
      <c r="C684" s="88" t="s">
        <v>44</v>
      </c>
      <c r="D684" s="89">
        <v>41</v>
      </c>
      <c r="E684" s="26"/>
      <c r="F684" s="27"/>
      <c r="G684" s="28"/>
    </row>
    <row r="685" spans="1:7" s="25" customFormat="1" ht="45">
      <c r="A685" s="129" t="s">
        <v>1421</v>
      </c>
      <c r="B685" s="87" t="s">
        <v>485</v>
      </c>
      <c r="C685" s="88" t="s">
        <v>44</v>
      </c>
      <c r="D685" s="89">
        <v>13</v>
      </c>
      <c r="E685" s="26"/>
      <c r="F685" s="27"/>
      <c r="G685" s="28"/>
    </row>
    <row r="686" spans="1:7" s="25" customFormat="1" ht="56.25">
      <c r="A686" s="129" t="s">
        <v>1422</v>
      </c>
      <c r="B686" s="87" t="s">
        <v>484</v>
      </c>
      <c r="C686" s="88" t="s">
        <v>44</v>
      </c>
      <c r="D686" s="89">
        <v>4</v>
      </c>
      <c r="E686" s="26"/>
      <c r="F686" s="27"/>
      <c r="G686" s="28"/>
    </row>
    <row r="687" spans="1:7" s="25" customFormat="1" ht="22.5">
      <c r="A687" s="129" t="s">
        <v>1423</v>
      </c>
      <c r="B687" s="87" t="s">
        <v>483</v>
      </c>
      <c r="C687" s="88" t="s">
        <v>40</v>
      </c>
      <c r="D687" s="89">
        <v>5.5</v>
      </c>
      <c r="E687" s="26"/>
      <c r="F687" s="27"/>
      <c r="G687" s="28"/>
    </row>
    <row r="688" spans="1:7" s="25" customFormat="1" ht="22.5">
      <c r="A688" s="129" t="s">
        <v>1424</v>
      </c>
      <c r="B688" s="87" t="s">
        <v>482</v>
      </c>
      <c r="C688" s="88" t="s">
        <v>44</v>
      </c>
      <c r="D688" s="89">
        <v>5</v>
      </c>
      <c r="E688" s="26"/>
      <c r="F688" s="27"/>
      <c r="G688" s="28"/>
    </row>
    <row r="689" spans="1:7" s="25" customFormat="1" ht="45">
      <c r="A689" s="129" t="s">
        <v>1425</v>
      </c>
      <c r="B689" s="87" t="s">
        <v>481</v>
      </c>
      <c r="C689" s="88" t="s">
        <v>44</v>
      </c>
      <c r="D689" s="89">
        <v>8</v>
      </c>
      <c r="E689" s="26"/>
      <c r="F689" s="27"/>
      <c r="G689" s="28"/>
    </row>
    <row r="690" spans="1:7" s="25" customFormat="1" ht="45">
      <c r="A690" s="129" t="s">
        <v>1426</v>
      </c>
      <c r="B690" s="87" t="s">
        <v>480</v>
      </c>
      <c r="C690" s="88" t="s">
        <v>44</v>
      </c>
      <c r="D690" s="89">
        <v>1</v>
      </c>
      <c r="E690" s="26"/>
      <c r="F690" s="27"/>
      <c r="G690" s="28"/>
    </row>
    <row r="691" spans="1:7" s="25" customFormat="1" ht="22.5">
      <c r="A691" s="129" t="s">
        <v>1427</v>
      </c>
      <c r="B691" s="87" t="s">
        <v>479</v>
      </c>
      <c r="C691" s="88" t="s">
        <v>17</v>
      </c>
      <c r="D691" s="89">
        <v>0.27</v>
      </c>
      <c r="E691" s="26"/>
      <c r="F691" s="27"/>
      <c r="G691" s="28"/>
    </row>
    <row r="692" spans="1:7" s="25" customFormat="1" ht="45">
      <c r="A692" s="129" t="s">
        <v>1428</v>
      </c>
      <c r="B692" s="87" t="s">
        <v>478</v>
      </c>
      <c r="C692" s="88" t="s">
        <v>44</v>
      </c>
      <c r="D692" s="89">
        <v>5</v>
      </c>
      <c r="E692" s="26"/>
      <c r="F692" s="27"/>
      <c r="G692" s="28"/>
    </row>
    <row r="693" spans="1:7" s="25" customFormat="1" ht="123.75">
      <c r="A693" s="129" t="s">
        <v>1429</v>
      </c>
      <c r="B693" s="87" t="s">
        <v>477</v>
      </c>
      <c r="C693" s="88" t="s">
        <v>44</v>
      </c>
      <c r="D693" s="89">
        <v>5</v>
      </c>
      <c r="E693" s="26"/>
      <c r="F693" s="27"/>
      <c r="G693" s="28"/>
    </row>
    <row r="694" spans="1:7" s="25" customFormat="1" ht="78.75">
      <c r="A694" s="129" t="s">
        <v>1430</v>
      </c>
      <c r="B694" s="87" t="s">
        <v>476</v>
      </c>
      <c r="C694" s="88" t="s">
        <v>44</v>
      </c>
      <c r="D694" s="89">
        <v>5</v>
      </c>
      <c r="E694" s="26"/>
      <c r="F694" s="27"/>
      <c r="G694" s="28"/>
    </row>
    <row r="695" spans="1:7" s="25" customFormat="1" ht="33.75">
      <c r="A695" s="129" t="s">
        <v>1431</v>
      </c>
      <c r="B695" s="87" t="s">
        <v>475</v>
      </c>
      <c r="C695" s="88" t="s">
        <v>44</v>
      </c>
      <c r="D695" s="89">
        <v>2</v>
      </c>
      <c r="E695" s="26"/>
      <c r="F695" s="27"/>
      <c r="G695" s="28"/>
    </row>
    <row r="696" spans="1:7" s="25" customFormat="1" ht="45">
      <c r="A696" s="129" t="s">
        <v>1432</v>
      </c>
      <c r="B696" s="87" t="s">
        <v>474</v>
      </c>
      <c r="C696" s="88" t="s">
        <v>44</v>
      </c>
      <c r="D696" s="89">
        <v>15</v>
      </c>
      <c r="E696" s="26"/>
      <c r="F696" s="27"/>
      <c r="G696" s="28"/>
    </row>
    <row r="697" spans="1:7" s="25" customFormat="1" ht="45">
      <c r="A697" s="129" t="s">
        <v>1433</v>
      </c>
      <c r="B697" s="87" t="s">
        <v>473</v>
      </c>
      <c r="C697" s="88" t="s">
        <v>40</v>
      </c>
      <c r="D697" s="89">
        <v>97.5</v>
      </c>
      <c r="E697" s="26"/>
      <c r="F697" s="27"/>
      <c r="G697" s="28"/>
    </row>
    <row r="698" spans="1:7" s="25" customFormat="1" ht="33.75">
      <c r="A698" s="129" t="s">
        <v>1434</v>
      </c>
      <c r="B698" s="87" t="s">
        <v>472</v>
      </c>
      <c r="C698" s="88" t="s">
        <v>44</v>
      </c>
      <c r="D698" s="89">
        <v>2</v>
      </c>
      <c r="E698" s="26"/>
      <c r="F698" s="27"/>
      <c r="G698" s="28"/>
    </row>
    <row r="699" spans="1:7" s="25" customFormat="1" ht="33.75">
      <c r="A699" s="129" t="s">
        <v>1435</v>
      </c>
      <c r="B699" s="87" t="s">
        <v>471</v>
      </c>
      <c r="C699" s="88" t="s">
        <v>44</v>
      </c>
      <c r="D699" s="89">
        <v>10</v>
      </c>
      <c r="E699" s="26"/>
      <c r="F699" s="27"/>
      <c r="G699" s="28"/>
    </row>
    <row r="700" spans="1:7" s="25" customFormat="1" ht="33.75">
      <c r="A700" s="129" t="s">
        <v>1436</v>
      </c>
      <c r="B700" s="87" t="s">
        <v>470</v>
      </c>
      <c r="C700" s="88" t="s">
        <v>44</v>
      </c>
      <c r="D700" s="89">
        <v>5</v>
      </c>
      <c r="E700" s="26"/>
      <c r="F700" s="27"/>
      <c r="G700" s="28"/>
    </row>
    <row r="701" spans="1:7" s="25" customFormat="1" ht="56.25">
      <c r="A701" s="129" t="s">
        <v>1437</v>
      </c>
      <c r="B701" s="87" t="s">
        <v>469</v>
      </c>
      <c r="C701" s="88" t="s">
        <v>44</v>
      </c>
      <c r="D701" s="89">
        <v>1</v>
      </c>
      <c r="E701" s="26"/>
      <c r="F701" s="27"/>
      <c r="G701" s="28"/>
    </row>
    <row r="702" spans="1:7" s="25" customFormat="1" ht="22.5">
      <c r="A702" s="129" t="s">
        <v>1438</v>
      </c>
      <c r="B702" s="87" t="s">
        <v>468</v>
      </c>
      <c r="C702" s="88" t="s">
        <v>44</v>
      </c>
      <c r="D702" s="89">
        <v>3</v>
      </c>
      <c r="E702" s="26"/>
      <c r="F702" s="27"/>
      <c r="G702" s="28"/>
    </row>
    <row r="703" spans="1:7" s="25" customFormat="1" ht="22.5">
      <c r="A703" s="129" t="s">
        <v>1439</v>
      </c>
      <c r="B703" s="87" t="s">
        <v>467</v>
      </c>
      <c r="C703" s="88" t="s">
        <v>44</v>
      </c>
      <c r="D703" s="89">
        <v>2</v>
      </c>
      <c r="E703" s="26"/>
      <c r="F703" s="27"/>
      <c r="G703" s="28"/>
    </row>
    <row r="704" spans="1:7" s="25" customFormat="1" ht="33.75">
      <c r="A704" s="129" t="s">
        <v>1440</v>
      </c>
      <c r="B704" s="87" t="s">
        <v>466</v>
      </c>
      <c r="C704" s="88" t="s">
        <v>44</v>
      </c>
      <c r="D704" s="89">
        <v>1</v>
      </c>
      <c r="E704" s="26"/>
      <c r="F704" s="27"/>
      <c r="G704" s="28"/>
    </row>
    <row r="705" spans="1:31" s="25" customFormat="1" ht="33.75">
      <c r="A705" s="129" t="s">
        <v>1441</v>
      </c>
      <c r="B705" s="87" t="s">
        <v>465</v>
      </c>
      <c r="C705" s="88" t="s">
        <v>463</v>
      </c>
      <c r="D705" s="89">
        <v>1</v>
      </c>
      <c r="E705" s="26"/>
      <c r="F705" s="27"/>
      <c r="G705" s="28"/>
    </row>
    <row r="706" spans="1:31" s="25" customFormat="1" ht="33.75">
      <c r="A706" s="129" t="s">
        <v>1442</v>
      </c>
      <c r="B706" s="87" t="s">
        <v>464</v>
      </c>
      <c r="C706" s="88" t="s">
        <v>463</v>
      </c>
      <c r="D706" s="89">
        <v>1</v>
      </c>
      <c r="E706" s="26"/>
      <c r="F706" s="27"/>
      <c r="G706" s="28"/>
    </row>
    <row r="707" spans="1:31" s="25" customFormat="1" ht="33.75">
      <c r="A707" s="129" t="s">
        <v>1443</v>
      </c>
      <c r="B707" s="87" t="s">
        <v>462</v>
      </c>
      <c r="C707" s="88" t="s">
        <v>40</v>
      </c>
      <c r="D707" s="89">
        <v>13.84</v>
      </c>
      <c r="E707" s="26"/>
      <c r="F707" s="27"/>
      <c r="G707" s="28"/>
    </row>
    <row r="708" spans="1:31" s="25" customFormat="1" ht="22.5">
      <c r="A708" s="129" t="s">
        <v>1444</v>
      </c>
      <c r="B708" s="87" t="s">
        <v>461</v>
      </c>
      <c r="C708" s="88" t="s">
        <v>17</v>
      </c>
      <c r="D708" s="89">
        <v>0.03</v>
      </c>
      <c r="E708" s="26"/>
      <c r="F708" s="27"/>
      <c r="G708" s="28"/>
      <c r="I708" s="2"/>
      <c r="J708" s="2"/>
      <c r="K708" s="2"/>
      <c r="L708" s="2"/>
      <c r="M708" s="2"/>
      <c r="N708" s="2"/>
      <c r="O708" s="2"/>
      <c r="P708" s="2"/>
      <c r="Q708" s="2"/>
      <c r="R708" s="2"/>
      <c r="S708" s="2"/>
      <c r="T708" s="2"/>
      <c r="U708" s="2"/>
      <c r="V708" s="2"/>
      <c r="W708" s="2"/>
      <c r="X708" s="2"/>
      <c r="Y708" s="2"/>
      <c r="Z708" s="2"/>
      <c r="AA708" s="2"/>
      <c r="AB708" s="2"/>
      <c r="AC708" s="2"/>
      <c r="AD708" s="2"/>
      <c r="AE708" s="2"/>
    </row>
    <row r="709" spans="1:31" s="55" customFormat="1">
      <c r="A709" s="23" t="s">
        <v>616</v>
      </c>
      <c r="B709" s="38" t="s">
        <v>364</v>
      </c>
      <c r="C709" s="38"/>
      <c r="D709" s="38"/>
      <c r="E709" s="38"/>
      <c r="F709" s="38"/>
      <c r="G709" s="24">
        <f>ROUND(SUM(G710),2)</f>
        <v>0</v>
      </c>
    </row>
    <row r="710" spans="1:31" s="54" customFormat="1" ht="22.5">
      <c r="A710" s="129" t="s">
        <v>1445</v>
      </c>
      <c r="B710" s="87" t="s">
        <v>363</v>
      </c>
      <c r="C710" s="88" t="s">
        <v>26</v>
      </c>
      <c r="D710" s="89">
        <v>1340.91</v>
      </c>
      <c r="E710" s="26"/>
      <c r="F710" s="27"/>
      <c r="G710" s="28"/>
    </row>
    <row r="711" spans="1:31">
      <c r="A711" s="80" t="s">
        <v>137</v>
      </c>
      <c r="B711" s="81" t="s">
        <v>138</v>
      </c>
      <c r="C711" s="82"/>
      <c r="D711" s="83"/>
      <c r="E711" s="84"/>
      <c r="F711" s="85"/>
      <c r="G711" s="86">
        <f>ROUND(SUM(G712,G717,G754,G777,G781,G809,G817,G852,G866,G902,G949,G951,G954,G966,G988,G887),2)</f>
        <v>0</v>
      </c>
    </row>
    <row r="712" spans="1:31" s="25" customFormat="1">
      <c r="A712" s="23" t="s">
        <v>243</v>
      </c>
      <c r="B712" s="44" t="s">
        <v>43</v>
      </c>
      <c r="C712" s="45"/>
      <c r="D712" s="46"/>
      <c r="E712" s="46"/>
      <c r="F712" s="46"/>
      <c r="G712" s="24">
        <f>ROUND(SUM(G713:G716),2)</f>
        <v>0</v>
      </c>
    </row>
    <row r="713" spans="1:31" s="25" customFormat="1" ht="22.5">
      <c r="A713" s="129" t="s">
        <v>1446</v>
      </c>
      <c r="B713" s="87" t="s">
        <v>157</v>
      </c>
      <c r="C713" s="88" t="s">
        <v>26</v>
      </c>
      <c r="D713" s="89">
        <v>222.52</v>
      </c>
      <c r="E713" s="26"/>
      <c r="F713" s="37"/>
      <c r="G713" s="28"/>
    </row>
    <row r="714" spans="1:31" s="25" customFormat="1" ht="45">
      <c r="A714" s="129" t="s">
        <v>1447</v>
      </c>
      <c r="B714" s="87" t="s">
        <v>158</v>
      </c>
      <c r="C714" s="88" t="s">
        <v>44</v>
      </c>
      <c r="D714" s="89">
        <v>1</v>
      </c>
      <c r="E714" s="26"/>
      <c r="F714" s="37"/>
      <c r="G714" s="28"/>
    </row>
    <row r="715" spans="1:31" s="25" customFormat="1" ht="33.75">
      <c r="A715" s="129" t="s">
        <v>1448</v>
      </c>
      <c r="B715" s="87" t="s">
        <v>20</v>
      </c>
      <c r="C715" s="88" t="s">
        <v>17</v>
      </c>
      <c r="D715" s="89">
        <v>33.380000000000003</v>
      </c>
      <c r="E715" s="26"/>
      <c r="F715" s="37"/>
      <c r="G715" s="28"/>
    </row>
    <row r="716" spans="1:31" s="25" customFormat="1" ht="33.75">
      <c r="A716" s="129" t="s">
        <v>1449</v>
      </c>
      <c r="B716" s="87" t="s">
        <v>21</v>
      </c>
      <c r="C716" s="88" t="s">
        <v>18</v>
      </c>
      <c r="D716" s="89">
        <v>634.22</v>
      </c>
      <c r="E716" s="26"/>
      <c r="F716" s="37"/>
      <c r="G716" s="28"/>
    </row>
    <row r="717" spans="1:31" s="25" customFormat="1">
      <c r="A717" s="23" t="s">
        <v>348</v>
      </c>
      <c r="B717" s="38" t="s">
        <v>29</v>
      </c>
      <c r="C717" s="38"/>
      <c r="D717" s="38"/>
      <c r="E717" s="38"/>
      <c r="F717" s="38"/>
      <c r="G717" s="24">
        <f>ROUND(SUM(G718,G728,G735,G742,G748),2)</f>
        <v>0</v>
      </c>
    </row>
    <row r="718" spans="1:31">
      <c r="A718" s="34" t="s">
        <v>686</v>
      </c>
      <c r="B718" s="35" t="s">
        <v>30</v>
      </c>
      <c r="C718" s="31"/>
      <c r="D718" s="32"/>
      <c r="E718" s="47"/>
      <c r="F718" s="33"/>
      <c r="G718" s="36">
        <f>ROUND(SUM(G719:G727),2)</f>
        <v>0</v>
      </c>
    </row>
    <row r="719" spans="1:31" s="25" customFormat="1" ht="33.75">
      <c r="A719" s="129" t="s">
        <v>1450</v>
      </c>
      <c r="B719" s="87" t="s">
        <v>31</v>
      </c>
      <c r="C719" s="88" t="s">
        <v>26</v>
      </c>
      <c r="D719" s="89">
        <v>107.89</v>
      </c>
      <c r="E719" s="26"/>
      <c r="F719" s="27"/>
      <c r="G719" s="28"/>
    </row>
    <row r="720" spans="1:31" s="25" customFormat="1" ht="45">
      <c r="A720" s="129" t="s">
        <v>1451</v>
      </c>
      <c r="B720" s="87" t="s">
        <v>22</v>
      </c>
      <c r="C720" s="88" t="s">
        <v>17</v>
      </c>
      <c r="D720" s="89">
        <v>215.77</v>
      </c>
      <c r="E720" s="26"/>
      <c r="F720" s="27"/>
      <c r="G720" s="28"/>
    </row>
    <row r="721" spans="1:7" s="25" customFormat="1" ht="45">
      <c r="A721" s="129" t="s">
        <v>1452</v>
      </c>
      <c r="B721" s="87" t="s">
        <v>32</v>
      </c>
      <c r="C721" s="88" t="s">
        <v>17</v>
      </c>
      <c r="D721" s="89">
        <v>112.45</v>
      </c>
      <c r="E721" s="26"/>
      <c r="F721" s="27"/>
      <c r="G721" s="28"/>
    </row>
    <row r="722" spans="1:7" s="25" customFormat="1" ht="45">
      <c r="A722" s="129" t="s">
        <v>1453</v>
      </c>
      <c r="B722" s="87" t="s">
        <v>502</v>
      </c>
      <c r="C722" s="88" t="s">
        <v>17</v>
      </c>
      <c r="D722" s="89">
        <v>3.57</v>
      </c>
      <c r="E722" s="26"/>
      <c r="F722" s="27"/>
      <c r="G722" s="28"/>
    </row>
    <row r="723" spans="1:7" s="25" customFormat="1" ht="45">
      <c r="A723" s="129" t="s">
        <v>1454</v>
      </c>
      <c r="B723" s="87" t="s">
        <v>33</v>
      </c>
      <c r="C723" s="88" t="s">
        <v>17</v>
      </c>
      <c r="D723" s="89">
        <v>20.13</v>
      </c>
      <c r="E723" s="26"/>
      <c r="F723" s="27"/>
      <c r="G723" s="28"/>
    </row>
    <row r="724" spans="1:7" s="25" customFormat="1" ht="56.25">
      <c r="A724" s="129" t="s">
        <v>1455</v>
      </c>
      <c r="B724" s="87" t="s">
        <v>34</v>
      </c>
      <c r="C724" s="88" t="s">
        <v>17</v>
      </c>
      <c r="D724" s="89">
        <v>12.95</v>
      </c>
      <c r="E724" s="26"/>
      <c r="F724" s="27"/>
      <c r="G724" s="28"/>
    </row>
    <row r="725" spans="1:7" s="25" customFormat="1" ht="45">
      <c r="A725" s="129" t="s">
        <v>1456</v>
      </c>
      <c r="B725" s="87" t="s">
        <v>771</v>
      </c>
      <c r="C725" s="88" t="s">
        <v>17</v>
      </c>
      <c r="D725" s="89">
        <v>19.420000000000002</v>
      </c>
      <c r="E725" s="26"/>
      <c r="F725" s="27"/>
      <c r="G725" s="28"/>
    </row>
    <row r="726" spans="1:7" s="25" customFormat="1" ht="33.75">
      <c r="A726" s="129" t="s">
        <v>1457</v>
      </c>
      <c r="B726" s="87" t="s">
        <v>20</v>
      </c>
      <c r="C726" s="88" t="s">
        <v>17</v>
      </c>
      <c r="D726" s="89">
        <v>311.66000000000003</v>
      </c>
      <c r="E726" s="26"/>
      <c r="F726" s="27"/>
      <c r="G726" s="28"/>
    </row>
    <row r="727" spans="1:7" s="25" customFormat="1" ht="33.75">
      <c r="A727" s="129" t="s">
        <v>1458</v>
      </c>
      <c r="B727" s="87" t="s">
        <v>21</v>
      </c>
      <c r="C727" s="88" t="s">
        <v>18</v>
      </c>
      <c r="D727" s="89">
        <v>5921.54</v>
      </c>
      <c r="E727" s="26"/>
      <c r="F727" s="27"/>
      <c r="G727" s="28"/>
    </row>
    <row r="728" spans="1:7">
      <c r="A728" s="34" t="s">
        <v>687</v>
      </c>
      <c r="B728" s="35" t="s">
        <v>351</v>
      </c>
      <c r="C728" s="31"/>
      <c r="D728" s="32"/>
      <c r="E728" s="47"/>
      <c r="F728" s="33"/>
      <c r="G728" s="36">
        <f>ROUND(SUM(G729:G734),2)</f>
        <v>0</v>
      </c>
    </row>
    <row r="729" spans="1:7" s="25" customFormat="1" ht="33.75">
      <c r="A729" s="129" t="s">
        <v>1459</v>
      </c>
      <c r="B729" s="87" t="s">
        <v>145</v>
      </c>
      <c r="C729" s="88" t="s">
        <v>26</v>
      </c>
      <c r="D729" s="89">
        <v>107.89</v>
      </c>
      <c r="E729" s="26"/>
      <c r="F729" s="27"/>
      <c r="G729" s="28"/>
    </row>
    <row r="730" spans="1:7" s="25" customFormat="1" ht="33.75">
      <c r="A730" s="129" t="s">
        <v>1460</v>
      </c>
      <c r="B730" s="87" t="s">
        <v>37</v>
      </c>
      <c r="C730" s="88" t="s">
        <v>38</v>
      </c>
      <c r="D730" s="89">
        <v>3297.67</v>
      </c>
      <c r="E730" s="26"/>
      <c r="F730" s="27"/>
      <c r="G730" s="28"/>
    </row>
    <row r="731" spans="1:7" s="25" customFormat="1" ht="33.75">
      <c r="A731" s="129" t="s">
        <v>1461</v>
      </c>
      <c r="B731" s="87" t="s">
        <v>361</v>
      </c>
      <c r="C731" s="88" t="s">
        <v>26</v>
      </c>
      <c r="D731" s="89">
        <v>17.16</v>
      </c>
      <c r="E731" s="26"/>
      <c r="F731" s="37"/>
      <c r="G731" s="28"/>
    </row>
    <row r="732" spans="1:7" s="25" customFormat="1" ht="45">
      <c r="A732" s="129" t="s">
        <v>1462</v>
      </c>
      <c r="B732" s="87" t="s">
        <v>352</v>
      </c>
      <c r="C732" s="88" t="s">
        <v>17</v>
      </c>
      <c r="D732" s="89">
        <v>12.62</v>
      </c>
      <c r="E732" s="26"/>
      <c r="F732" s="40"/>
      <c r="G732" s="28"/>
    </row>
    <row r="733" spans="1:7" s="25" customFormat="1" ht="45">
      <c r="A733" s="129" t="s">
        <v>1463</v>
      </c>
      <c r="B733" s="87" t="s">
        <v>353</v>
      </c>
      <c r="C733" s="88" t="s">
        <v>17</v>
      </c>
      <c r="D733" s="89">
        <v>12.62</v>
      </c>
      <c r="E733" s="26"/>
      <c r="F733" s="27"/>
      <c r="G733" s="28"/>
    </row>
    <row r="734" spans="1:7" s="25" customFormat="1" ht="22.5">
      <c r="A734" s="129" t="s">
        <v>1464</v>
      </c>
      <c r="B734" s="87" t="s">
        <v>705</v>
      </c>
      <c r="C734" s="88" t="s">
        <v>26</v>
      </c>
      <c r="D734" s="89">
        <v>75.930000000000007</v>
      </c>
      <c r="E734" s="26"/>
      <c r="F734" s="27"/>
      <c r="G734" s="28"/>
    </row>
    <row r="735" spans="1:7">
      <c r="A735" s="34" t="s">
        <v>688</v>
      </c>
      <c r="B735" s="35" t="s">
        <v>128</v>
      </c>
      <c r="C735" s="31"/>
      <c r="D735" s="32"/>
      <c r="E735" s="47"/>
      <c r="F735" s="33"/>
      <c r="G735" s="36">
        <f>ROUND(SUM(G736:G741),2)</f>
        <v>0</v>
      </c>
    </row>
    <row r="736" spans="1:7" s="25" customFormat="1" ht="33.75">
      <c r="A736" s="129" t="s">
        <v>1465</v>
      </c>
      <c r="B736" s="87" t="s">
        <v>37</v>
      </c>
      <c r="C736" s="88" t="s">
        <v>38</v>
      </c>
      <c r="D736" s="89">
        <v>9525.9500000000007</v>
      </c>
      <c r="E736" s="26"/>
      <c r="F736" s="27"/>
      <c r="G736" s="28"/>
    </row>
    <row r="737" spans="1:7" s="25" customFormat="1" ht="45">
      <c r="A737" s="129" t="s">
        <v>1466</v>
      </c>
      <c r="B737" s="87" t="s">
        <v>356</v>
      </c>
      <c r="C737" s="88" t="s">
        <v>26</v>
      </c>
      <c r="D737" s="89">
        <v>523.54</v>
      </c>
      <c r="E737" s="26"/>
      <c r="F737" s="37"/>
      <c r="G737" s="28"/>
    </row>
    <row r="738" spans="1:7" s="25" customFormat="1" ht="33.75">
      <c r="A738" s="129" t="s">
        <v>1467</v>
      </c>
      <c r="B738" s="87" t="s">
        <v>706</v>
      </c>
      <c r="C738" s="88" t="s">
        <v>26</v>
      </c>
      <c r="D738" s="89">
        <v>124.9</v>
      </c>
      <c r="E738" s="26"/>
      <c r="F738" s="37"/>
      <c r="G738" s="28"/>
    </row>
    <row r="739" spans="1:7" s="25" customFormat="1" ht="45">
      <c r="A739" s="129" t="s">
        <v>1468</v>
      </c>
      <c r="B739" s="87" t="s">
        <v>359</v>
      </c>
      <c r="C739" s="88" t="s">
        <v>40</v>
      </c>
      <c r="D739" s="89">
        <v>78.41</v>
      </c>
      <c r="E739" s="26"/>
      <c r="F739" s="37"/>
      <c r="G739" s="28"/>
    </row>
    <row r="740" spans="1:7" s="25" customFormat="1" ht="56.25">
      <c r="A740" s="129" t="s">
        <v>1469</v>
      </c>
      <c r="B740" s="87" t="s">
        <v>354</v>
      </c>
      <c r="C740" s="88" t="s">
        <v>17</v>
      </c>
      <c r="D740" s="89">
        <v>48.65</v>
      </c>
      <c r="E740" s="26"/>
      <c r="F740" s="40"/>
      <c r="G740" s="28"/>
    </row>
    <row r="741" spans="1:7" s="25" customFormat="1" ht="56.25">
      <c r="A741" s="129" t="s">
        <v>1470</v>
      </c>
      <c r="B741" s="87" t="s">
        <v>355</v>
      </c>
      <c r="C741" s="88" t="s">
        <v>17</v>
      </c>
      <c r="D741" s="89">
        <v>48.65</v>
      </c>
      <c r="E741" s="26"/>
      <c r="F741" s="27"/>
      <c r="G741" s="28"/>
    </row>
    <row r="742" spans="1:7">
      <c r="A742" s="34" t="s">
        <v>689</v>
      </c>
      <c r="B742" s="35" t="s">
        <v>357</v>
      </c>
      <c r="C742" s="31"/>
      <c r="D742" s="32"/>
      <c r="E742" s="47"/>
      <c r="F742" s="33"/>
      <c r="G742" s="36">
        <f>ROUND(SUM(G743:G747),2)</f>
        <v>0</v>
      </c>
    </row>
    <row r="743" spans="1:7" s="25" customFormat="1" ht="33.75">
      <c r="A743" s="129" t="s">
        <v>1471</v>
      </c>
      <c r="B743" s="87" t="s">
        <v>37</v>
      </c>
      <c r="C743" s="88" t="s">
        <v>38</v>
      </c>
      <c r="D743" s="89">
        <v>1104.25</v>
      </c>
      <c r="E743" s="26"/>
      <c r="F743" s="27"/>
      <c r="G743" s="28"/>
    </row>
    <row r="744" spans="1:7" s="25" customFormat="1" ht="33.75">
      <c r="A744" s="129" t="s">
        <v>1472</v>
      </c>
      <c r="B744" s="87" t="s">
        <v>185</v>
      </c>
      <c r="C744" s="88" t="s">
        <v>26</v>
      </c>
      <c r="D744" s="89">
        <v>56.81</v>
      </c>
      <c r="E744" s="26"/>
      <c r="F744" s="37"/>
      <c r="G744" s="28"/>
    </row>
    <row r="745" spans="1:7" s="25" customFormat="1" ht="33.75">
      <c r="A745" s="129" t="s">
        <v>1473</v>
      </c>
      <c r="B745" s="87" t="s">
        <v>358</v>
      </c>
      <c r="C745" s="88" t="s">
        <v>26</v>
      </c>
      <c r="D745" s="89">
        <v>93.18</v>
      </c>
      <c r="E745" s="26"/>
      <c r="F745" s="37"/>
      <c r="G745" s="28"/>
    </row>
    <row r="746" spans="1:7" s="25" customFormat="1" ht="56.25">
      <c r="A746" s="129" t="s">
        <v>1474</v>
      </c>
      <c r="B746" s="87" t="s">
        <v>354</v>
      </c>
      <c r="C746" s="88" t="s">
        <v>17</v>
      </c>
      <c r="D746" s="89">
        <v>7.86</v>
      </c>
      <c r="E746" s="26"/>
      <c r="F746" s="40"/>
      <c r="G746" s="28"/>
    </row>
    <row r="747" spans="1:7" s="25" customFormat="1" ht="56.25">
      <c r="A747" s="129" t="s">
        <v>1475</v>
      </c>
      <c r="B747" s="87" t="s">
        <v>355</v>
      </c>
      <c r="C747" s="88" t="s">
        <v>17</v>
      </c>
      <c r="D747" s="89">
        <v>7.86</v>
      </c>
      <c r="E747" s="26"/>
      <c r="F747" s="27"/>
      <c r="G747" s="28"/>
    </row>
    <row r="748" spans="1:7" s="25" customFormat="1">
      <c r="A748" s="34" t="s">
        <v>703</v>
      </c>
      <c r="B748" s="35" t="s">
        <v>702</v>
      </c>
      <c r="C748" s="31"/>
      <c r="D748" s="32"/>
      <c r="E748" s="36"/>
      <c r="F748" s="33"/>
      <c r="G748" s="36">
        <f>ROUND(SUM(G749:G753),2)</f>
        <v>0</v>
      </c>
    </row>
    <row r="749" spans="1:7" s="25" customFormat="1" ht="33.75">
      <c r="A749" s="129" t="s">
        <v>1476</v>
      </c>
      <c r="B749" s="87" t="s">
        <v>169</v>
      </c>
      <c r="C749" s="88" t="s">
        <v>26</v>
      </c>
      <c r="D749" s="89">
        <v>1.59</v>
      </c>
      <c r="E749" s="26"/>
      <c r="F749" s="37"/>
      <c r="G749" s="28"/>
    </row>
    <row r="750" spans="1:7" s="25" customFormat="1" ht="33.75">
      <c r="A750" s="129" t="s">
        <v>1477</v>
      </c>
      <c r="B750" s="87" t="s">
        <v>184</v>
      </c>
      <c r="C750" s="88" t="s">
        <v>26</v>
      </c>
      <c r="D750" s="89">
        <v>24.67</v>
      </c>
      <c r="E750" s="26"/>
      <c r="F750" s="37"/>
      <c r="G750" s="28"/>
    </row>
    <row r="751" spans="1:7" s="25" customFormat="1" ht="33.75">
      <c r="A751" s="129" t="s">
        <v>1478</v>
      </c>
      <c r="B751" s="87" t="s">
        <v>704</v>
      </c>
      <c r="C751" s="88" t="s">
        <v>26</v>
      </c>
      <c r="D751" s="89">
        <v>3.46</v>
      </c>
      <c r="E751" s="26"/>
      <c r="F751" s="37"/>
      <c r="G751" s="28"/>
    </row>
    <row r="752" spans="1:7" s="25" customFormat="1" ht="33.75">
      <c r="A752" s="129" t="s">
        <v>1479</v>
      </c>
      <c r="B752" s="87" t="s">
        <v>37</v>
      </c>
      <c r="C752" s="88" t="s">
        <v>38</v>
      </c>
      <c r="D752" s="89">
        <v>599.92999999999995</v>
      </c>
      <c r="E752" s="26"/>
      <c r="F752" s="37"/>
      <c r="G752" s="28"/>
    </row>
    <row r="753" spans="1:7" s="25" customFormat="1" ht="45">
      <c r="A753" s="129" t="s">
        <v>1480</v>
      </c>
      <c r="B753" s="87" t="s">
        <v>183</v>
      </c>
      <c r="C753" s="88" t="s">
        <v>17</v>
      </c>
      <c r="D753" s="89">
        <v>3.8</v>
      </c>
      <c r="E753" s="26"/>
      <c r="F753" s="37"/>
      <c r="G753" s="28"/>
    </row>
    <row r="754" spans="1:7">
      <c r="A754" s="23" t="s">
        <v>241</v>
      </c>
      <c r="B754" s="44" t="s">
        <v>139</v>
      </c>
      <c r="C754" s="45"/>
      <c r="D754" s="46"/>
      <c r="E754" s="46"/>
      <c r="F754" s="46"/>
      <c r="G754" s="24">
        <f>ROUND(SUM(G755:G776),2)</f>
        <v>0</v>
      </c>
    </row>
    <row r="755" spans="1:7" s="25" customFormat="1" ht="45">
      <c r="A755" s="129" t="s">
        <v>1481</v>
      </c>
      <c r="B755" s="87" t="s">
        <v>22</v>
      </c>
      <c r="C755" s="88" t="s">
        <v>17</v>
      </c>
      <c r="D755" s="89">
        <v>44.6</v>
      </c>
      <c r="E755" s="26"/>
      <c r="F755" s="27"/>
      <c r="G755" s="28"/>
    </row>
    <row r="756" spans="1:7" s="25" customFormat="1" ht="45">
      <c r="A756" s="129" t="s">
        <v>1482</v>
      </c>
      <c r="B756" s="87" t="s">
        <v>133</v>
      </c>
      <c r="C756" s="88" t="s">
        <v>26</v>
      </c>
      <c r="D756" s="89">
        <v>14.18</v>
      </c>
      <c r="E756" s="26"/>
      <c r="F756" s="27"/>
      <c r="G756" s="28"/>
    </row>
    <row r="757" spans="1:7" s="25" customFormat="1" ht="56.25">
      <c r="A757" s="129" t="s">
        <v>1483</v>
      </c>
      <c r="B757" s="87" t="s">
        <v>34</v>
      </c>
      <c r="C757" s="88" t="s">
        <v>17</v>
      </c>
      <c r="D757" s="89">
        <v>5.67</v>
      </c>
      <c r="E757" s="26"/>
      <c r="F757" s="27"/>
      <c r="G757" s="28"/>
    </row>
    <row r="758" spans="1:7" s="30" customFormat="1" ht="67.5">
      <c r="A758" s="129" t="s">
        <v>1484</v>
      </c>
      <c r="B758" s="87" t="s">
        <v>35</v>
      </c>
      <c r="C758" s="88" t="s">
        <v>17</v>
      </c>
      <c r="D758" s="89">
        <v>6.7</v>
      </c>
      <c r="E758" s="26"/>
      <c r="F758" s="27"/>
      <c r="G758" s="28"/>
    </row>
    <row r="759" spans="1:7" s="25" customFormat="1" ht="33.75">
      <c r="A759" s="129" t="s">
        <v>1485</v>
      </c>
      <c r="B759" s="87" t="s">
        <v>145</v>
      </c>
      <c r="C759" s="88" t="s">
        <v>26</v>
      </c>
      <c r="D759" s="89">
        <v>49.59</v>
      </c>
      <c r="E759" s="26"/>
      <c r="F759" s="27"/>
      <c r="G759" s="28"/>
    </row>
    <row r="760" spans="1:7" s="25" customFormat="1" ht="33.75">
      <c r="A760" s="129" t="s">
        <v>1486</v>
      </c>
      <c r="B760" s="87" t="s">
        <v>167</v>
      </c>
      <c r="C760" s="88" t="s">
        <v>26</v>
      </c>
      <c r="D760" s="89">
        <v>41.84</v>
      </c>
      <c r="E760" s="26"/>
      <c r="F760" s="27"/>
      <c r="G760" s="28"/>
    </row>
    <row r="761" spans="1:7" s="30" customFormat="1" ht="22.5">
      <c r="A761" s="129" t="s">
        <v>1487</v>
      </c>
      <c r="B761" s="87" t="s">
        <v>177</v>
      </c>
      <c r="C761" s="88" t="s">
        <v>17</v>
      </c>
      <c r="D761" s="89">
        <v>3.28</v>
      </c>
      <c r="E761" s="26"/>
      <c r="F761" s="27"/>
      <c r="G761" s="28"/>
    </row>
    <row r="762" spans="1:7" s="25" customFormat="1" ht="33.75">
      <c r="A762" s="129" t="s">
        <v>1488</v>
      </c>
      <c r="B762" s="87" t="s">
        <v>147</v>
      </c>
      <c r="C762" s="88" t="s">
        <v>40</v>
      </c>
      <c r="D762" s="89">
        <v>28.22</v>
      </c>
      <c r="E762" s="26"/>
      <c r="F762" s="27"/>
      <c r="G762" s="28"/>
    </row>
    <row r="763" spans="1:7" s="25" customFormat="1" ht="33.75">
      <c r="A763" s="129" t="s">
        <v>1489</v>
      </c>
      <c r="B763" s="87" t="s">
        <v>37</v>
      </c>
      <c r="C763" s="88" t="s">
        <v>38</v>
      </c>
      <c r="D763" s="89">
        <v>427.56</v>
      </c>
      <c r="E763" s="26"/>
      <c r="F763" s="27"/>
      <c r="G763" s="28"/>
    </row>
    <row r="764" spans="1:7" s="25" customFormat="1" ht="33.75">
      <c r="A764" s="129" t="s">
        <v>1490</v>
      </c>
      <c r="B764" s="87" t="s">
        <v>246</v>
      </c>
      <c r="C764" s="88" t="s">
        <v>26</v>
      </c>
      <c r="D764" s="89">
        <v>100.54</v>
      </c>
      <c r="E764" s="26"/>
      <c r="F764" s="37"/>
      <c r="G764" s="28"/>
    </row>
    <row r="765" spans="1:7" s="25" customFormat="1" ht="90">
      <c r="A765" s="129" t="s">
        <v>1491</v>
      </c>
      <c r="B765" s="87" t="s">
        <v>531</v>
      </c>
      <c r="C765" s="88" t="s">
        <v>26</v>
      </c>
      <c r="D765" s="89">
        <v>11.28</v>
      </c>
      <c r="E765" s="26"/>
      <c r="F765" s="37"/>
      <c r="G765" s="28"/>
    </row>
    <row r="766" spans="1:7" s="25" customFormat="1" ht="45">
      <c r="A766" s="129" t="s">
        <v>1492</v>
      </c>
      <c r="B766" s="87" t="s">
        <v>148</v>
      </c>
      <c r="C766" s="88" t="s">
        <v>26</v>
      </c>
      <c r="D766" s="89">
        <v>205.17</v>
      </c>
      <c r="E766" s="26"/>
      <c r="F766" s="27"/>
      <c r="G766" s="28"/>
    </row>
    <row r="767" spans="1:7" s="25" customFormat="1" ht="33.75">
      <c r="A767" s="129" t="s">
        <v>1493</v>
      </c>
      <c r="B767" s="87" t="s">
        <v>521</v>
      </c>
      <c r="C767" s="88" t="s">
        <v>26</v>
      </c>
      <c r="D767" s="89">
        <v>17.690000000000001</v>
      </c>
      <c r="E767" s="26"/>
      <c r="F767" s="27"/>
      <c r="G767" s="28"/>
    </row>
    <row r="768" spans="1:7" s="25" customFormat="1" ht="33.75">
      <c r="A768" s="129" t="s">
        <v>1494</v>
      </c>
      <c r="B768" s="87" t="s">
        <v>780</v>
      </c>
      <c r="C768" s="88" t="s">
        <v>17</v>
      </c>
      <c r="D768" s="89">
        <v>27.27</v>
      </c>
      <c r="E768" s="26"/>
      <c r="F768" s="27"/>
      <c r="G768" s="28"/>
    </row>
    <row r="769" spans="1:7" s="25" customFormat="1" ht="56.25">
      <c r="A769" s="129" t="s">
        <v>1495</v>
      </c>
      <c r="B769" s="87" t="s">
        <v>781</v>
      </c>
      <c r="C769" s="88" t="s">
        <v>17</v>
      </c>
      <c r="D769" s="89">
        <v>8.5299999999999994</v>
      </c>
      <c r="E769" s="26"/>
      <c r="F769" s="27"/>
      <c r="G769" s="28"/>
    </row>
    <row r="770" spans="1:7" s="25" customFormat="1" ht="56.25">
      <c r="A770" s="129" t="s">
        <v>1496</v>
      </c>
      <c r="B770" s="87" t="s">
        <v>782</v>
      </c>
      <c r="C770" s="88" t="s">
        <v>17</v>
      </c>
      <c r="D770" s="89">
        <v>12.79</v>
      </c>
      <c r="E770" s="26"/>
      <c r="F770" s="27"/>
      <c r="G770" s="28"/>
    </row>
    <row r="771" spans="1:7" s="25" customFormat="1" ht="56.25">
      <c r="A771" s="129" t="s">
        <v>1497</v>
      </c>
      <c r="B771" s="87" t="s">
        <v>707</v>
      </c>
      <c r="C771" s="88" t="s">
        <v>26</v>
      </c>
      <c r="D771" s="89">
        <v>10.36</v>
      </c>
      <c r="E771" s="26"/>
      <c r="F771" s="40"/>
      <c r="G771" s="28"/>
    </row>
    <row r="772" spans="1:7" s="25" customFormat="1" ht="45">
      <c r="A772" s="129" t="s">
        <v>1498</v>
      </c>
      <c r="B772" s="87" t="s">
        <v>708</v>
      </c>
      <c r="C772" s="88" t="s">
        <v>26</v>
      </c>
      <c r="D772" s="89">
        <v>3.4</v>
      </c>
      <c r="E772" s="26"/>
      <c r="F772" s="27"/>
      <c r="G772" s="28"/>
    </row>
    <row r="773" spans="1:7" s="25" customFormat="1" ht="22.5">
      <c r="A773" s="129" t="s">
        <v>1499</v>
      </c>
      <c r="B773" s="87" t="s">
        <v>779</v>
      </c>
      <c r="C773" s="88" t="s">
        <v>26</v>
      </c>
      <c r="D773" s="89">
        <v>106.62</v>
      </c>
      <c r="E773" s="26"/>
      <c r="F773" s="27"/>
      <c r="G773" s="28"/>
    </row>
    <row r="774" spans="1:7" s="25" customFormat="1" ht="90">
      <c r="A774" s="129" t="s">
        <v>1500</v>
      </c>
      <c r="B774" s="87" t="s">
        <v>245</v>
      </c>
      <c r="C774" s="88" t="s">
        <v>40</v>
      </c>
      <c r="D774" s="89">
        <v>123.97</v>
      </c>
      <c r="E774" s="26"/>
      <c r="F774" s="27"/>
      <c r="G774" s="28"/>
    </row>
    <row r="775" spans="1:7" s="25" customFormat="1" ht="33.75">
      <c r="A775" s="129" t="s">
        <v>1501</v>
      </c>
      <c r="B775" s="87" t="s">
        <v>20</v>
      </c>
      <c r="C775" s="88" t="s">
        <v>17</v>
      </c>
      <c r="D775" s="89">
        <v>44.6</v>
      </c>
      <c r="E775" s="26"/>
      <c r="F775" s="27"/>
      <c r="G775" s="28"/>
    </row>
    <row r="776" spans="1:7" s="25" customFormat="1" ht="33.75">
      <c r="A776" s="129" t="s">
        <v>1502</v>
      </c>
      <c r="B776" s="87" t="s">
        <v>21</v>
      </c>
      <c r="C776" s="88" t="s">
        <v>18</v>
      </c>
      <c r="D776" s="89">
        <v>847.4</v>
      </c>
      <c r="E776" s="26"/>
      <c r="F776" s="27"/>
      <c r="G776" s="28"/>
    </row>
    <row r="777" spans="1:7" s="25" customFormat="1">
      <c r="A777" s="23" t="s">
        <v>617</v>
      </c>
      <c r="B777" s="44" t="s">
        <v>530</v>
      </c>
      <c r="C777" s="45"/>
      <c r="D777" s="46"/>
      <c r="E777" s="46"/>
      <c r="F777" s="46"/>
      <c r="G777" s="24">
        <f>ROUND(SUM(G778:G780),2)</f>
        <v>0</v>
      </c>
    </row>
    <row r="778" spans="1:7" s="25" customFormat="1" ht="45">
      <c r="A778" s="129" t="s">
        <v>1503</v>
      </c>
      <c r="B778" s="87" t="s">
        <v>529</v>
      </c>
      <c r="C778" s="88" t="s">
        <v>17</v>
      </c>
      <c r="D778" s="89">
        <v>1.2</v>
      </c>
      <c r="E778" s="26"/>
      <c r="F778" s="58"/>
      <c r="G778" s="48"/>
    </row>
    <row r="779" spans="1:7" s="25" customFormat="1" ht="45">
      <c r="A779" s="129" t="s">
        <v>1504</v>
      </c>
      <c r="B779" s="87" t="s">
        <v>528</v>
      </c>
      <c r="C779" s="88" t="s">
        <v>40</v>
      </c>
      <c r="D779" s="89">
        <v>21.76</v>
      </c>
      <c r="E779" s="26"/>
      <c r="F779" s="27"/>
      <c r="G779" s="48"/>
    </row>
    <row r="780" spans="1:7" s="25" customFormat="1" ht="101.25">
      <c r="A780" s="129" t="s">
        <v>1505</v>
      </c>
      <c r="B780" s="87" t="s">
        <v>527</v>
      </c>
      <c r="C780" s="88" t="s">
        <v>26</v>
      </c>
      <c r="D780" s="89">
        <v>19.95</v>
      </c>
      <c r="E780" s="26"/>
      <c r="F780" s="58"/>
      <c r="G780" s="48"/>
    </row>
    <row r="781" spans="1:7">
      <c r="A781" s="23" t="s">
        <v>618</v>
      </c>
      <c r="B781" s="44" t="s">
        <v>129</v>
      </c>
      <c r="C781" s="45"/>
      <c r="D781" s="46"/>
      <c r="E781" s="46"/>
      <c r="F781" s="46"/>
      <c r="G781" s="24">
        <f>ROUND(SUM(G782,G798,G803,G807),2)</f>
        <v>0</v>
      </c>
    </row>
    <row r="782" spans="1:7">
      <c r="A782" s="34" t="s">
        <v>712</v>
      </c>
      <c r="B782" s="35" t="s">
        <v>131</v>
      </c>
      <c r="C782" s="31"/>
      <c r="D782" s="32"/>
      <c r="E782" s="47"/>
      <c r="F782" s="33"/>
      <c r="G782" s="36">
        <f>ROUND(SUM(G783:G797),2)</f>
        <v>0</v>
      </c>
    </row>
    <row r="783" spans="1:7" s="25" customFormat="1" ht="33.75">
      <c r="A783" s="129" t="s">
        <v>1506</v>
      </c>
      <c r="B783" s="87" t="s">
        <v>31</v>
      </c>
      <c r="C783" s="88" t="s">
        <v>26</v>
      </c>
      <c r="D783" s="89">
        <v>83.09</v>
      </c>
      <c r="E783" s="26"/>
      <c r="F783" s="27"/>
      <c r="G783" s="28"/>
    </row>
    <row r="784" spans="1:7" s="25" customFormat="1" ht="45">
      <c r="A784" s="129" t="s">
        <v>1507</v>
      </c>
      <c r="B784" s="87" t="s">
        <v>132</v>
      </c>
      <c r="C784" s="88" t="s">
        <v>17</v>
      </c>
      <c r="D784" s="89">
        <v>4.99</v>
      </c>
      <c r="E784" s="26"/>
      <c r="F784" s="27"/>
      <c r="G784" s="28"/>
    </row>
    <row r="785" spans="1:7" s="25" customFormat="1" ht="45">
      <c r="A785" s="129" t="s">
        <v>1508</v>
      </c>
      <c r="B785" s="87" t="s">
        <v>133</v>
      </c>
      <c r="C785" s="88" t="s">
        <v>26</v>
      </c>
      <c r="D785" s="89">
        <v>13.48</v>
      </c>
      <c r="E785" s="26"/>
      <c r="F785" s="27"/>
      <c r="G785" s="28"/>
    </row>
    <row r="786" spans="1:7" s="25" customFormat="1" ht="45">
      <c r="A786" s="129" t="s">
        <v>1509</v>
      </c>
      <c r="B786" s="87" t="s">
        <v>253</v>
      </c>
      <c r="C786" s="88" t="s">
        <v>26</v>
      </c>
      <c r="D786" s="89">
        <v>44.68</v>
      </c>
      <c r="E786" s="26"/>
      <c r="F786" s="27"/>
      <c r="G786" s="28"/>
    </row>
    <row r="787" spans="1:7" s="25" customFormat="1" ht="45">
      <c r="A787" s="129" t="s">
        <v>1510</v>
      </c>
      <c r="B787" s="87" t="s">
        <v>33</v>
      </c>
      <c r="C787" s="88" t="s">
        <v>17</v>
      </c>
      <c r="D787" s="89">
        <v>2</v>
      </c>
      <c r="E787" s="26"/>
      <c r="F787" s="27"/>
      <c r="G787" s="28"/>
    </row>
    <row r="788" spans="1:7" s="25" customFormat="1" ht="56.25">
      <c r="A788" s="129" t="s">
        <v>1511</v>
      </c>
      <c r="B788" s="87" t="s">
        <v>34</v>
      </c>
      <c r="C788" s="88" t="s">
        <v>17</v>
      </c>
      <c r="D788" s="89">
        <v>2.99</v>
      </c>
      <c r="E788" s="26"/>
      <c r="F788" s="27"/>
      <c r="G788" s="28"/>
    </row>
    <row r="789" spans="1:7" s="25" customFormat="1" ht="56.25">
      <c r="A789" s="129" t="s">
        <v>1512</v>
      </c>
      <c r="B789" s="87" t="s">
        <v>254</v>
      </c>
      <c r="C789" s="88" t="s">
        <v>26</v>
      </c>
      <c r="D789" s="89">
        <v>7.47</v>
      </c>
      <c r="E789" s="26"/>
      <c r="F789" s="27"/>
      <c r="G789" s="28"/>
    </row>
    <row r="790" spans="1:7" s="25" customFormat="1" ht="33.75">
      <c r="A790" s="129" t="s">
        <v>1513</v>
      </c>
      <c r="B790" s="87" t="s">
        <v>130</v>
      </c>
      <c r="C790" s="88" t="s">
        <v>26</v>
      </c>
      <c r="D790" s="89">
        <v>7.47</v>
      </c>
      <c r="E790" s="26"/>
      <c r="F790" s="27"/>
      <c r="G790" s="28"/>
    </row>
    <row r="791" spans="1:7" s="25" customFormat="1" ht="45">
      <c r="A791" s="129" t="s">
        <v>1514</v>
      </c>
      <c r="B791" s="87" t="s">
        <v>257</v>
      </c>
      <c r="C791" s="88" t="s">
        <v>17</v>
      </c>
      <c r="D791" s="89">
        <v>12.77</v>
      </c>
      <c r="E791" s="26"/>
      <c r="F791" s="27"/>
      <c r="G791" s="28"/>
    </row>
    <row r="792" spans="1:7" s="25" customFormat="1" ht="45">
      <c r="A792" s="129" t="s">
        <v>1515</v>
      </c>
      <c r="B792" s="87" t="s">
        <v>258</v>
      </c>
      <c r="C792" s="88" t="s">
        <v>26</v>
      </c>
      <c r="D792" s="89">
        <v>63.83</v>
      </c>
      <c r="E792" s="26"/>
      <c r="F792" s="27"/>
      <c r="G792" s="28"/>
    </row>
    <row r="793" spans="1:7" s="25" customFormat="1" ht="56.25">
      <c r="A793" s="129" t="s">
        <v>1516</v>
      </c>
      <c r="B793" s="87" t="s">
        <v>259</v>
      </c>
      <c r="C793" s="88" t="s">
        <v>26</v>
      </c>
      <c r="D793" s="89">
        <v>0.39</v>
      </c>
      <c r="E793" s="26"/>
      <c r="F793" s="27"/>
      <c r="G793" s="28"/>
    </row>
    <row r="794" spans="1:7" s="25" customFormat="1" ht="22.5">
      <c r="A794" s="129" t="s">
        <v>1517</v>
      </c>
      <c r="B794" s="87" t="s">
        <v>134</v>
      </c>
      <c r="C794" s="88" t="s">
        <v>40</v>
      </c>
      <c r="D794" s="89">
        <v>3.46</v>
      </c>
      <c r="E794" s="26"/>
      <c r="F794" s="27"/>
      <c r="G794" s="28"/>
    </row>
    <row r="795" spans="1:7" s="25" customFormat="1" ht="45">
      <c r="A795" s="129" t="s">
        <v>1518</v>
      </c>
      <c r="B795" s="87" t="s">
        <v>135</v>
      </c>
      <c r="C795" s="88" t="s">
        <v>40</v>
      </c>
      <c r="D795" s="89">
        <v>3.46</v>
      </c>
      <c r="E795" s="26"/>
      <c r="F795" s="27"/>
      <c r="G795" s="28"/>
    </row>
    <row r="796" spans="1:7" s="25" customFormat="1" ht="33.75">
      <c r="A796" s="129" t="s">
        <v>1519</v>
      </c>
      <c r="B796" s="87" t="s">
        <v>20</v>
      </c>
      <c r="C796" s="88" t="s">
        <v>17</v>
      </c>
      <c r="D796" s="89">
        <v>2.99</v>
      </c>
      <c r="E796" s="26"/>
      <c r="F796" s="27"/>
      <c r="G796" s="28"/>
    </row>
    <row r="797" spans="1:7" s="25" customFormat="1" ht="33.75">
      <c r="A797" s="129" t="s">
        <v>1520</v>
      </c>
      <c r="B797" s="87" t="s">
        <v>21</v>
      </c>
      <c r="C797" s="88" t="s">
        <v>18</v>
      </c>
      <c r="D797" s="89">
        <v>56.81</v>
      </c>
      <c r="E797" s="26"/>
      <c r="F797" s="27"/>
      <c r="G797" s="28"/>
    </row>
    <row r="798" spans="1:7">
      <c r="A798" s="34" t="s">
        <v>713</v>
      </c>
      <c r="B798" s="35" t="s">
        <v>360</v>
      </c>
      <c r="C798" s="31"/>
      <c r="D798" s="32"/>
      <c r="E798" s="47"/>
      <c r="F798" s="33"/>
      <c r="G798" s="36">
        <f>ROUND(SUM(G799:G802),2)</f>
        <v>0</v>
      </c>
    </row>
    <row r="799" spans="1:7" s="25" customFormat="1" ht="33.75">
      <c r="A799" s="129" t="s">
        <v>1521</v>
      </c>
      <c r="B799" s="87" t="s">
        <v>252</v>
      </c>
      <c r="C799" s="88" t="s">
        <v>40</v>
      </c>
      <c r="D799" s="89">
        <v>45.09</v>
      </c>
      <c r="E799" s="26"/>
      <c r="F799" s="27"/>
      <c r="G799" s="28"/>
    </row>
    <row r="800" spans="1:7" s="25" customFormat="1" ht="45">
      <c r="A800" s="129" t="s">
        <v>1522</v>
      </c>
      <c r="B800" s="87" t="s">
        <v>514</v>
      </c>
      <c r="C800" s="88" t="s">
        <v>40</v>
      </c>
      <c r="D800" s="89">
        <v>0.54</v>
      </c>
      <c r="E800" s="26"/>
      <c r="F800" s="27"/>
      <c r="G800" s="28"/>
    </row>
    <row r="801" spans="1:7" s="25" customFormat="1" ht="45">
      <c r="A801" s="129" t="s">
        <v>1523</v>
      </c>
      <c r="B801" s="87" t="s">
        <v>260</v>
      </c>
      <c r="C801" s="88" t="s">
        <v>26</v>
      </c>
      <c r="D801" s="89">
        <v>205.17</v>
      </c>
      <c r="E801" s="26"/>
      <c r="F801" s="27"/>
      <c r="G801" s="28"/>
    </row>
    <row r="802" spans="1:7" s="25" customFormat="1" ht="45">
      <c r="A802" s="129" t="s">
        <v>1524</v>
      </c>
      <c r="B802" s="87" t="s">
        <v>517</v>
      </c>
      <c r="C802" s="88" t="s">
        <v>26</v>
      </c>
      <c r="D802" s="89">
        <v>17.690000000000001</v>
      </c>
      <c r="E802" s="26"/>
      <c r="F802" s="27"/>
      <c r="G802" s="28"/>
    </row>
    <row r="803" spans="1:7" s="25" customFormat="1">
      <c r="A803" s="34" t="s">
        <v>714</v>
      </c>
      <c r="B803" s="35" t="s">
        <v>524</v>
      </c>
      <c r="C803" s="31"/>
      <c r="D803" s="32"/>
      <c r="E803" s="36"/>
      <c r="F803" s="33"/>
      <c r="G803" s="36">
        <f>ROUND(SUM(G804:G806),2)</f>
        <v>0</v>
      </c>
    </row>
    <row r="804" spans="1:7" s="25" customFormat="1" ht="33.75">
      <c r="A804" s="129" t="s">
        <v>1525</v>
      </c>
      <c r="B804" s="87" t="s">
        <v>523</v>
      </c>
      <c r="C804" s="88" t="s">
        <v>26</v>
      </c>
      <c r="D804" s="89">
        <v>10.36</v>
      </c>
      <c r="E804" s="26"/>
      <c r="F804" s="37"/>
      <c r="G804" s="28"/>
    </row>
    <row r="805" spans="1:7" s="25" customFormat="1" ht="33.75">
      <c r="A805" s="129" t="s">
        <v>1526</v>
      </c>
      <c r="B805" s="87" t="s">
        <v>776</v>
      </c>
      <c r="C805" s="88" t="s">
        <v>26</v>
      </c>
      <c r="D805" s="89">
        <v>10.36</v>
      </c>
      <c r="E805" s="26"/>
      <c r="F805" s="27"/>
      <c r="G805" s="28"/>
    </row>
    <row r="806" spans="1:7" s="25" customFormat="1" ht="56.25">
      <c r="A806" s="129" t="s">
        <v>1527</v>
      </c>
      <c r="B806" s="87" t="s">
        <v>522</v>
      </c>
      <c r="C806" s="88" t="s">
        <v>26</v>
      </c>
      <c r="D806" s="89">
        <v>3.4</v>
      </c>
      <c r="E806" s="26"/>
      <c r="F806" s="27"/>
      <c r="G806" s="28"/>
    </row>
    <row r="807" spans="1:7" s="25" customFormat="1">
      <c r="A807" s="34" t="s">
        <v>715</v>
      </c>
      <c r="B807" s="35" t="s">
        <v>513</v>
      </c>
      <c r="C807" s="31"/>
      <c r="D807" s="32"/>
      <c r="E807" s="36"/>
      <c r="F807" s="33"/>
      <c r="G807" s="36">
        <f>ROUND(SUM(G808),2)</f>
        <v>0</v>
      </c>
    </row>
    <row r="808" spans="1:7" s="25" customFormat="1" ht="45">
      <c r="A808" s="129" t="s">
        <v>1528</v>
      </c>
      <c r="B808" s="87" t="s">
        <v>512</v>
      </c>
      <c r="C808" s="88" t="s">
        <v>26</v>
      </c>
      <c r="D808" s="89">
        <v>14.18</v>
      </c>
      <c r="E808" s="26"/>
      <c r="F808" s="27"/>
      <c r="G808" s="28"/>
    </row>
    <row r="809" spans="1:7">
      <c r="A809" s="23" t="s">
        <v>619</v>
      </c>
      <c r="B809" s="44" t="s">
        <v>709</v>
      </c>
      <c r="C809" s="45"/>
      <c r="D809" s="46"/>
      <c r="E809" s="46"/>
      <c r="F809" s="46"/>
      <c r="G809" s="24">
        <f>ROUND(SUM(G810:G816),2)</f>
        <v>0</v>
      </c>
    </row>
    <row r="810" spans="1:7" s="25" customFormat="1" ht="45">
      <c r="A810" s="129" t="s">
        <v>1529</v>
      </c>
      <c r="B810" s="87" t="s">
        <v>22</v>
      </c>
      <c r="C810" s="88" t="s">
        <v>17</v>
      </c>
      <c r="D810" s="89">
        <v>1.89</v>
      </c>
      <c r="E810" s="26"/>
      <c r="F810" s="27"/>
      <c r="G810" s="28"/>
    </row>
    <row r="811" spans="1:7" s="25" customFormat="1" ht="33.75">
      <c r="A811" s="129" t="s">
        <v>1530</v>
      </c>
      <c r="B811" s="87" t="s">
        <v>36</v>
      </c>
      <c r="C811" s="88" t="s">
        <v>26</v>
      </c>
      <c r="D811" s="89">
        <v>1.51</v>
      </c>
      <c r="E811" s="26"/>
      <c r="F811" s="27"/>
      <c r="G811" s="28"/>
    </row>
    <row r="812" spans="1:7" s="25" customFormat="1" ht="33.75">
      <c r="A812" s="129" t="s">
        <v>1531</v>
      </c>
      <c r="B812" s="87" t="s">
        <v>170</v>
      </c>
      <c r="C812" s="88" t="s">
        <v>26</v>
      </c>
      <c r="D812" s="89">
        <v>4.1500000000000004</v>
      </c>
      <c r="E812" s="26"/>
      <c r="F812" s="27"/>
      <c r="G812" s="28"/>
    </row>
    <row r="813" spans="1:7" s="25" customFormat="1" ht="45">
      <c r="A813" s="129" t="s">
        <v>1532</v>
      </c>
      <c r="B813" s="87" t="s">
        <v>710</v>
      </c>
      <c r="C813" s="88" t="s">
        <v>26</v>
      </c>
      <c r="D813" s="89">
        <v>3.5</v>
      </c>
      <c r="E813" s="26"/>
      <c r="F813" s="27"/>
      <c r="G813" s="28"/>
    </row>
    <row r="814" spans="1:7" s="25" customFormat="1" ht="33.75">
      <c r="A814" s="129" t="s">
        <v>1533</v>
      </c>
      <c r="B814" s="87" t="s">
        <v>37</v>
      </c>
      <c r="C814" s="88" t="s">
        <v>38</v>
      </c>
      <c r="D814" s="89">
        <v>122.86</v>
      </c>
      <c r="E814" s="26"/>
      <c r="F814" s="27"/>
      <c r="G814" s="28"/>
    </row>
    <row r="815" spans="1:7" s="25" customFormat="1" ht="45">
      <c r="A815" s="129" t="s">
        <v>1534</v>
      </c>
      <c r="B815" s="87" t="s">
        <v>785</v>
      </c>
      <c r="C815" s="88" t="s">
        <v>17</v>
      </c>
      <c r="D815" s="89">
        <v>1.23</v>
      </c>
      <c r="E815" s="26"/>
      <c r="F815" s="27"/>
      <c r="G815" s="28"/>
    </row>
    <row r="816" spans="1:7" s="25" customFormat="1" ht="33.75">
      <c r="A816" s="129" t="s">
        <v>1535</v>
      </c>
      <c r="B816" s="87" t="s">
        <v>784</v>
      </c>
      <c r="C816" s="88" t="s">
        <v>17</v>
      </c>
      <c r="D816" s="89">
        <v>1.03</v>
      </c>
      <c r="E816" s="26"/>
      <c r="F816" s="27"/>
      <c r="G816" s="28"/>
    </row>
    <row r="817" spans="1:7" s="25" customFormat="1">
      <c r="A817" s="23" t="s">
        <v>621</v>
      </c>
      <c r="B817" s="38" t="s">
        <v>127</v>
      </c>
      <c r="C817" s="38"/>
      <c r="D817" s="38"/>
      <c r="E817" s="38"/>
      <c r="F817" s="38"/>
      <c r="G817" s="24">
        <f>ROUND(SUM(G818:G851),2)</f>
        <v>0</v>
      </c>
    </row>
    <row r="818" spans="1:7" s="25" customFormat="1" ht="45">
      <c r="A818" s="129" t="s">
        <v>1536</v>
      </c>
      <c r="B818" s="87" t="s">
        <v>277</v>
      </c>
      <c r="C818" s="88" t="s">
        <v>17</v>
      </c>
      <c r="D818" s="89">
        <v>10.81</v>
      </c>
      <c r="E818" s="26"/>
      <c r="F818" s="40"/>
      <c r="G818" s="28"/>
    </row>
    <row r="819" spans="1:7" s="25" customFormat="1" ht="33.75">
      <c r="A819" s="129" t="s">
        <v>1537</v>
      </c>
      <c r="B819" s="87" t="s">
        <v>276</v>
      </c>
      <c r="C819" s="88" t="s">
        <v>26</v>
      </c>
      <c r="D819" s="89">
        <v>11.2</v>
      </c>
      <c r="E819" s="26"/>
      <c r="F819" s="40"/>
      <c r="G819" s="28"/>
    </row>
    <row r="820" spans="1:7" s="25" customFormat="1" ht="22.5">
      <c r="A820" s="129" t="s">
        <v>1538</v>
      </c>
      <c r="B820" s="87" t="s">
        <v>123</v>
      </c>
      <c r="C820" s="88" t="s">
        <v>17</v>
      </c>
      <c r="D820" s="89">
        <v>10.81</v>
      </c>
      <c r="E820" s="26"/>
      <c r="F820" s="40"/>
      <c r="G820" s="28"/>
    </row>
    <row r="821" spans="1:7" s="25" customFormat="1" ht="67.5">
      <c r="A821" s="129" t="s">
        <v>1539</v>
      </c>
      <c r="B821" s="87" t="s">
        <v>293</v>
      </c>
      <c r="C821" s="88" t="s">
        <v>38</v>
      </c>
      <c r="D821" s="89">
        <v>8005.74</v>
      </c>
      <c r="E821" s="26"/>
      <c r="F821" s="27"/>
      <c r="G821" s="28"/>
    </row>
    <row r="822" spans="1:7" s="25" customFormat="1" ht="33.75">
      <c r="A822" s="129" t="s">
        <v>1540</v>
      </c>
      <c r="B822" s="87" t="s">
        <v>319</v>
      </c>
      <c r="C822" s="88" t="s">
        <v>44</v>
      </c>
      <c r="D822" s="89">
        <v>2</v>
      </c>
      <c r="E822" s="26"/>
      <c r="F822" s="27"/>
      <c r="G822" s="28"/>
    </row>
    <row r="823" spans="1:7" s="25" customFormat="1" ht="22.5">
      <c r="A823" s="129" t="s">
        <v>1541</v>
      </c>
      <c r="B823" s="87" t="s">
        <v>318</v>
      </c>
      <c r="C823" s="88" t="s">
        <v>44</v>
      </c>
      <c r="D823" s="89">
        <v>1</v>
      </c>
      <c r="E823" s="26"/>
      <c r="F823" s="27"/>
      <c r="G823" s="28"/>
    </row>
    <row r="824" spans="1:7" s="25" customFormat="1" ht="123.75">
      <c r="A824" s="129" t="s">
        <v>1542</v>
      </c>
      <c r="B824" s="87" t="s">
        <v>317</v>
      </c>
      <c r="C824" s="88" t="s">
        <v>38</v>
      </c>
      <c r="D824" s="89">
        <v>1207.01</v>
      </c>
      <c r="E824" s="26"/>
      <c r="F824" s="27"/>
      <c r="G824" s="28"/>
    </row>
    <row r="825" spans="1:7" s="25" customFormat="1" ht="33.75">
      <c r="A825" s="129" t="s">
        <v>1543</v>
      </c>
      <c r="B825" s="87" t="s">
        <v>316</v>
      </c>
      <c r="C825" s="88" t="s">
        <v>44</v>
      </c>
      <c r="D825" s="89">
        <v>6</v>
      </c>
      <c r="E825" s="26"/>
      <c r="F825" s="27"/>
      <c r="G825" s="28"/>
    </row>
    <row r="826" spans="1:7" s="25" customFormat="1" ht="22.5">
      <c r="A826" s="129" t="s">
        <v>1544</v>
      </c>
      <c r="B826" s="87" t="s">
        <v>315</v>
      </c>
      <c r="C826" s="88" t="s">
        <v>44</v>
      </c>
      <c r="D826" s="89">
        <v>6</v>
      </c>
      <c r="E826" s="26"/>
      <c r="F826" s="27"/>
      <c r="G826" s="28"/>
    </row>
    <row r="827" spans="1:7" s="25" customFormat="1" ht="78.75">
      <c r="A827" s="129" t="s">
        <v>1545</v>
      </c>
      <c r="B827" s="87" t="s">
        <v>314</v>
      </c>
      <c r="C827" s="88" t="s">
        <v>38</v>
      </c>
      <c r="D827" s="89">
        <v>138.33000000000001</v>
      </c>
      <c r="E827" s="26"/>
      <c r="F827" s="27"/>
      <c r="G827" s="28"/>
    </row>
    <row r="828" spans="1:7" s="25" customFormat="1" ht="22.5">
      <c r="A828" s="129" t="s">
        <v>1546</v>
      </c>
      <c r="B828" s="87" t="s">
        <v>313</v>
      </c>
      <c r="C828" s="88" t="s">
        <v>44</v>
      </c>
      <c r="D828" s="89">
        <v>1</v>
      </c>
      <c r="E828" s="26"/>
      <c r="F828" s="27"/>
      <c r="G828" s="28"/>
    </row>
    <row r="829" spans="1:7" s="25" customFormat="1" ht="78.75">
      <c r="A829" s="129" t="s">
        <v>1547</v>
      </c>
      <c r="B829" s="87" t="s">
        <v>312</v>
      </c>
      <c r="C829" s="88" t="s">
        <v>38</v>
      </c>
      <c r="D829" s="89">
        <v>71.540000000000006</v>
      </c>
      <c r="E829" s="26"/>
      <c r="F829" s="27"/>
      <c r="G829" s="28"/>
    </row>
    <row r="830" spans="1:7" s="25" customFormat="1" ht="78.75">
      <c r="A830" s="129" t="s">
        <v>1548</v>
      </c>
      <c r="B830" s="87" t="s">
        <v>311</v>
      </c>
      <c r="C830" s="88" t="s">
        <v>38</v>
      </c>
      <c r="D830" s="89">
        <v>31.89</v>
      </c>
      <c r="E830" s="26"/>
      <c r="F830" s="27"/>
      <c r="G830" s="28"/>
    </row>
    <row r="831" spans="1:7" s="25" customFormat="1" ht="56.25">
      <c r="A831" s="129" t="s">
        <v>1549</v>
      </c>
      <c r="B831" s="87" t="s">
        <v>310</v>
      </c>
      <c r="C831" s="88" t="s">
        <v>44</v>
      </c>
      <c r="D831" s="89">
        <v>74</v>
      </c>
      <c r="E831" s="26"/>
      <c r="F831" s="27"/>
      <c r="G831" s="28"/>
    </row>
    <row r="832" spans="1:7" s="25" customFormat="1" ht="56.25">
      <c r="A832" s="129" t="s">
        <v>1550</v>
      </c>
      <c r="B832" s="87" t="s">
        <v>309</v>
      </c>
      <c r="C832" s="88" t="s">
        <v>38</v>
      </c>
      <c r="D832" s="89">
        <v>74.08</v>
      </c>
      <c r="E832" s="26"/>
      <c r="F832" s="27"/>
      <c r="G832" s="28"/>
    </row>
    <row r="833" spans="1:7" s="25" customFormat="1" ht="78.75">
      <c r="A833" s="129" t="s">
        <v>1551</v>
      </c>
      <c r="B833" s="87" t="s">
        <v>308</v>
      </c>
      <c r="C833" s="88" t="s">
        <v>38</v>
      </c>
      <c r="D833" s="89">
        <v>372.6</v>
      </c>
      <c r="E833" s="26"/>
      <c r="F833" s="27"/>
      <c r="G833" s="28"/>
    </row>
    <row r="834" spans="1:7" s="25" customFormat="1" ht="45">
      <c r="A834" s="129" t="s">
        <v>1552</v>
      </c>
      <c r="B834" s="87" t="s">
        <v>307</v>
      </c>
      <c r="C834" s="88" t="s">
        <v>40</v>
      </c>
      <c r="D834" s="89">
        <v>6.24</v>
      </c>
      <c r="E834" s="26"/>
      <c r="F834" s="27"/>
      <c r="G834" s="28"/>
    </row>
    <row r="835" spans="1:7" s="25" customFormat="1" ht="33.75">
      <c r="A835" s="129" t="s">
        <v>1553</v>
      </c>
      <c r="B835" s="87" t="s">
        <v>306</v>
      </c>
      <c r="C835" s="88" t="s">
        <v>44</v>
      </c>
      <c r="D835" s="89">
        <v>5</v>
      </c>
      <c r="E835" s="26"/>
      <c r="F835" s="27"/>
      <c r="G835" s="28"/>
    </row>
    <row r="836" spans="1:7" s="25" customFormat="1" ht="45">
      <c r="A836" s="129" t="s">
        <v>1554</v>
      </c>
      <c r="B836" s="87" t="s">
        <v>305</v>
      </c>
      <c r="C836" s="88" t="s">
        <v>44</v>
      </c>
      <c r="D836" s="89">
        <v>2</v>
      </c>
      <c r="E836" s="26"/>
      <c r="F836" s="27"/>
      <c r="G836" s="28"/>
    </row>
    <row r="837" spans="1:7" s="25" customFormat="1" ht="90">
      <c r="A837" s="129" t="s">
        <v>1555</v>
      </c>
      <c r="B837" s="87" t="s">
        <v>304</v>
      </c>
      <c r="C837" s="88" t="s">
        <v>38</v>
      </c>
      <c r="D837" s="89">
        <v>685.18</v>
      </c>
      <c r="E837" s="26"/>
      <c r="F837" s="27"/>
      <c r="G837" s="28"/>
    </row>
    <row r="838" spans="1:7" s="25" customFormat="1" ht="67.5">
      <c r="A838" s="129" t="s">
        <v>1556</v>
      </c>
      <c r="B838" s="87" t="s">
        <v>809</v>
      </c>
      <c r="C838" s="88" t="s">
        <v>38</v>
      </c>
      <c r="D838" s="89">
        <v>68.709999999999994</v>
      </c>
      <c r="E838" s="26"/>
      <c r="F838" s="27"/>
      <c r="G838" s="28"/>
    </row>
    <row r="839" spans="1:7" s="25" customFormat="1" ht="56.25">
      <c r="A839" s="129" t="s">
        <v>1557</v>
      </c>
      <c r="B839" s="87" t="s">
        <v>810</v>
      </c>
      <c r="C839" s="88" t="s">
        <v>38</v>
      </c>
      <c r="D839" s="89">
        <v>351.48</v>
      </c>
      <c r="E839" s="26"/>
      <c r="F839" s="27"/>
      <c r="G839" s="28"/>
    </row>
    <row r="840" spans="1:7" s="25" customFormat="1" ht="22.5">
      <c r="A840" s="129" t="s">
        <v>1558</v>
      </c>
      <c r="B840" s="87" t="s">
        <v>303</v>
      </c>
      <c r="C840" s="88" t="s">
        <v>44</v>
      </c>
      <c r="D840" s="89">
        <v>1</v>
      </c>
      <c r="E840" s="26"/>
      <c r="F840" s="27"/>
      <c r="G840" s="28"/>
    </row>
    <row r="841" spans="1:7" s="25" customFormat="1" ht="56.25">
      <c r="A841" s="129" t="s">
        <v>1559</v>
      </c>
      <c r="B841" s="87" t="s">
        <v>302</v>
      </c>
      <c r="C841" s="88" t="s">
        <v>44</v>
      </c>
      <c r="D841" s="89">
        <v>2</v>
      </c>
      <c r="E841" s="26"/>
      <c r="F841" s="27"/>
      <c r="G841" s="28"/>
    </row>
    <row r="842" spans="1:7" s="25" customFormat="1" ht="45">
      <c r="A842" s="129" t="s">
        <v>1560</v>
      </c>
      <c r="B842" s="87" t="s">
        <v>301</v>
      </c>
      <c r="C842" s="88" t="s">
        <v>26</v>
      </c>
      <c r="D842" s="89">
        <v>1.43</v>
      </c>
      <c r="E842" s="26"/>
      <c r="F842" s="27"/>
      <c r="G842" s="28"/>
    </row>
    <row r="843" spans="1:7" s="25" customFormat="1" ht="56.25">
      <c r="A843" s="129" t="s">
        <v>1561</v>
      </c>
      <c r="B843" s="87" t="s">
        <v>300</v>
      </c>
      <c r="C843" s="88" t="s">
        <v>26</v>
      </c>
      <c r="D843" s="89">
        <v>2.15</v>
      </c>
      <c r="E843" s="26"/>
      <c r="F843" s="27"/>
      <c r="G843" s="28"/>
    </row>
    <row r="844" spans="1:7" s="25" customFormat="1" ht="56.25">
      <c r="A844" s="129" t="s">
        <v>1562</v>
      </c>
      <c r="B844" s="87" t="s">
        <v>299</v>
      </c>
      <c r="C844" s="88" t="s">
        <v>38</v>
      </c>
      <c r="D844" s="89">
        <v>45.33</v>
      </c>
      <c r="E844" s="26"/>
      <c r="F844" s="27"/>
      <c r="G844" s="28"/>
    </row>
    <row r="845" spans="1:7" s="25" customFormat="1" ht="56.25">
      <c r="A845" s="129" t="s">
        <v>1563</v>
      </c>
      <c r="B845" s="87" t="s">
        <v>811</v>
      </c>
      <c r="C845" s="88" t="s">
        <v>38</v>
      </c>
      <c r="D845" s="89">
        <v>156.82</v>
      </c>
      <c r="E845" s="26"/>
      <c r="F845" s="27"/>
      <c r="G845" s="28"/>
    </row>
    <row r="846" spans="1:7" s="25" customFormat="1" ht="90">
      <c r="A846" s="129" t="s">
        <v>1564</v>
      </c>
      <c r="B846" s="87" t="s">
        <v>298</v>
      </c>
      <c r="C846" s="88" t="s">
        <v>44</v>
      </c>
      <c r="D846" s="89">
        <v>1</v>
      </c>
      <c r="E846" s="26"/>
      <c r="F846" s="27"/>
      <c r="G846" s="28"/>
    </row>
    <row r="847" spans="1:7" s="25" customFormat="1" ht="90">
      <c r="A847" s="129" t="s">
        <v>1565</v>
      </c>
      <c r="B847" s="87" t="s">
        <v>297</v>
      </c>
      <c r="C847" s="88" t="s">
        <v>44</v>
      </c>
      <c r="D847" s="89">
        <v>1</v>
      </c>
      <c r="E847" s="26"/>
      <c r="F847" s="27"/>
      <c r="G847" s="28"/>
    </row>
    <row r="848" spans="1:7" s="25" customFormat="1" ht="101.25">
      <c r="A848" s="129" t="s">
        <v>1566</v>
      </c>
      <c r="B848" s="87" t="s">
        <v>296</v>
      </c>
      <c r="C848" s="88" t="s">
        <v>44</v>
      </c>
      <c r="D848" s="89">
        <v>1</v>
      </c>
      <c r="E848" s="26"/>
      <c r="F848" s="27"/>
      <c r="G848" s="28"/>
    </row>
    <row r="849" spans="1:7" s="25" customFormat="1" ht="90">
      <c r="A849" s="129" t="s">
        <v>1567</v>
      </c>
      <c r="B849" s="87" t="s">
        <v>295</v>
      </c>
      <c r="C849" s="88" t="s">
        <v>44</v>
      </c>
      <c r="D849" s="89">
        <v>1</v>
      </c>
      <c r="E849" s="26"/>
      <c r="F849" s="27"/>
      <c r="G849" s="28"/>
    </row>
    <row r="850" spans="1:7" s="25" customFormat="1" ht="90">
      <c r="A850" s="129" t="s">
        <v>1568</v>
      </c>
      <c r="B850" s="87" t="s">
        <v>294</v>
      </c>
      <c r="C850" s="88" t="s">
        <v>44</v>
      </c>
      <c r="D850" s="89">
        <v>1</v>
      </c>
      <c r="E850" s="26"/>
      <c r="F850" s="27"/>
      <c r="G850" s="28"/>
    </row>
    <row r="851" spans="1:7" s="25" customFormat="1" ht="45">
      <c r="A851" s="129" t="s">
        <v>1569</v>
      </c>
      <c r="B851" s="87" t="s">
        <v>278</v>
      </c>
      <c r="C851" s="88" t="s">
        <v>38</v>
      </c>
      <c r="D851" s="89">
        <v>326.83999999999997</v>
      </c>
      <c r="E851" s="26"/>
      <c r="F851" s="40"/>
      <c r="G851" s="28"/>
    </row>
    <row r="852" spans="1:7" s="30" customFormat="1">
      <c r="A852" s="23" t="s">
        <v>620</v>
      </c>
      <c r="B852" s="44" t="s">
        <v>788</v>
      </c>
      <c r="C852" s="45"/>
      <c r="D852" s="46"/>
      <c r="E852" s="46"/>
      <c r="F852" s="46"/>
      <c r="G852" s="24">
        <f>ROUND(SUM(G853:G865),2)</f>
        <v>0</v>
      </c>
    </row>
    <row r="853" spans="1:7" s="30" customFormat="1" ht="33.75">
      <c r="A853" s="129" t="s">
        <v>1570</v>
      </c>
      <c r="B853" s="87" t="s">
        <v>240</v>
      </c>
      <c r="C853" s="88" t="s">
        <v>44</v>
      </c>
      <c r="D853" s="89">
        <v>1</v>
      </c>
      <c r="E853" s="26"/>
      <c r="F853" s="27"/>
      <c r="G853" s="28"/>
    </row>
    <row r="854" spans="1:7" s="25" customFormat="1" ht="22.5">
      <c r="A854" s="129" t="s">
        <v>1571</v>
      </c>
      <c r="B854" s="87" t="s">
        <v>239</v>
      </c>
      <c r="C854" s="88" t="s">
        <v>44</v>
      </c>
      <c r="D854" s="89">
        <v>1</v>
      </c>
      <c r="E854" s="26"/>
      <c r="F854" s="27"/>
      <c r="G854" s="28"/>
    </row>
    <row r="855" spans="1:7" s="25" customFormat="1" ht="33.75">
      <c r="A855" s="129" t="s">
        <v>1572</v>
      </c>
      <c r="B855" s="87" t="s">
        <v>198</v>
      </c>
      <c r="C855" s="88" t="s">
        <v>44</v>
      </c>
      <c r="D855" s="89">
        <v>1</v>
      </c>
      <c r="E855" s="26"/>
      <c r="F855" s="27"/>
      <c r="G855" s="28"/>
    </row>
    <row r="856" spans="1:7" s="25" customFormat="1" ht="22.5">
      <c r="A856" s="129" t="s">
        <v>1573</v>
      </c>
      <c r="B856" s="87" t="s">
        <v>238</v>
      </c>
      <c r="C856" s="88" t="s">
        <v>44</v>
      </c>
      <c r="D856" s="89">
        <v>1</v>
      </c>
      <c r="E856" s="26"/>
      <c r="F856" s="27"/>
      <c r="G856" s="28"/>
    </row>
    <row r="857" spans="1:7" s="25" customFormat="1" ht="45">
      <c r="A857" s="129" t="s">
        <v>1574</v>
      </c>
      <c r="B857" s="87" t="s">
        <v>85</v>
      </c>
      <c r="C857" s="88" t="s">
        <v>44</v>
      </c>
      <c r="D857" s="89">
        <v>1</v>
      </c>
      <c r="E857" s="26"/>
      <c r="F857" s="27"/>
      <c r="G857" s="28"/>
    </row>
    <row r="858" spans="1:7" s="25" customFormat="1" ht="45">
      <c r="A858" s="129" t="s">
        <v>1575</v>
      </c>
      <c r="B858" s="87" t="s">
        <v>75</v>
      </c>
      <c r="C858" s="88" t="s">
        <v>44</v>
      </c>
      <c r="D858" s="89">
        <v>1</v>
      </c>
      <c r="E858" s="26"/>
      <c r="F858" s="37"/>
      <c r="G858" s="28"/>
    </row>
    <row r="859" spans="1:7" s="25" customFormat="1" ht="45">
      <c r="A859" s="129" t="s">
        <v>1576</v>
      </c>
      <c r="B859" s="87" t="s">
        <v>237</v>
      </c>
      <c r="C859" s="88" t="s">
        <v>44</v>
      </c>
      <c r="D859" s="89">
        <v>1</v>
      </c>
      <c r="E859" s="26"/>
      <c r="F859" s="37"/>
      <c r="G859" s="28"/>
    </row>
    <row r="860" spans="1:7" s="25" customFormat="1" ht="22.5">
      <c r="A860" s="129" t="s">
        <v>1577</v>
      </c>
      <c r="B860" s="87" t="s">
        <v>236</v>
      </c>
      <c r="C860" s="88" t="s">
        <v>44</v>
      </c>
      <c r="D860" s="89">
        <v>1</v>
      </c>
      <c r="E860" s="26"/>
      <c r="F860" s="27"/>
      <c r="G860" s="28"/>
    </row>
    <row r="861" spans="1:7" s="25" customFormat="1" ht="33.75">
      <c r="A861" s="129" t="s">
        <v>1578</v>
      </c>
      <c r="B861" s="87" t="s">
        <v>193</v>
      </c>
      <c r="C861" s="88" t="s">
        <v>44</v>
      </c>
      <c r="D861" s="89">
        <v>1</v>
      </c>
      <c r="E861" s="26"/>
      <c r="F861" s="27"/>
      <c r="G861" s="28"/>
    </row>
    <row r="862" spans="1:7" s="25" customFormat="1" ht="33.75">
      <c r="A862" s="129" t="s">
        <v>1579</v>
      </c>
      <c r="B862" s="87" t="s">
        <v>192</v>
      </c>
      <c r="C862" s="88" t="s">
        <v>44</v>
      </c>
      <c r="D862" s="89">
        <v>1</v>
      </c>
      <c r="E862" s="26"/>
      <c r="F862" s="27"/>
      <c r="G862" s="28"/>
    </row>
    <row r="863" spans="1:7" s="25" customFormat="1" ht="45">
      <c r="A863" s="129" t="s">
        <v>1580</v>
      </c>
      <c r="B863" s="87" t="s">
        <v>235</v>
      </c>
      <c r="C863" s="88" t="s">
        <v>44</v>
      </c>
      <c r="D863" s="89">
        <v>1</v>
      </c>
      <c r="E863" s="26"/>
      <c r="F863" s="27"/>
      <c r="G863" s="28"/>
    </row>
    <row r="864" spans="1:7" s="25" customFormat="1" ht="33.75">
      <c r="A864" s="129" t="s">
        <v>1581</v>
      </c>
      <c r="B864" s="87" t="s">
        <v>234</v>
      </c>
      <c r="C864" s="88" t="s">
        <v>44</v>
      </c>
      <c r="D864" s="89">
        <v>1</v>
      </c>
      <c r="E864" s="26"/>
      <c r="F864" s="27"/>
      <c r="G864" s="28"/>
    </row>
    <row r="865" spans="1:7" s="25" customFormat="1" ht="22.5">
      <c r="A865" s="129" t="s">
        <v>1582</v>
      </c>
      <c r="B865" s="87" t="s">
        <v>233</v>
      </c>
      <c r="C865" s="88" t="s">
        <v>44</v>
      </c>
      <c r="D865" s="89">
        <v>1</v>
      </c>
      <c r="E865" s="26"/>
      <c r="F865" s="27"/>
      <c r="G865" s="28"/>
    </row>
    <row r="866" spans="1:7">
      <c r="A866" s="23" t="s">
        <v>497</v>
      </c>
      <c r="B866" s="38" t="s">
        <v>683</v>
      </c>
      <c r="C866" s="38"/>
      <c r="D866" s="38"/>
      <c r="E866" s="38"/>
      <c r="F866" s="38"/>
      <c r="G866" s="24">
        <f>ROUND(SUM(G867,G877,),2)</f>
        <v>0</v>
      </c>
    </row>
    <row r="867" spans="1:7" s="25" customFormat="1">
      <c r="A867" s="34" t="s">
        <v>716</v>
      </c>
      <c r="B867" s="35" t="s">
        <v>700</v>
      </c>
      <c r="C867" s="31"/>
      <c r="D867" s="32"/>
      <c r="E867" s="36"/>
      <c r="F867" s="33"/>
      <c r="G867" s="36">
        <f>ROUND(SUM(G868:G876),2)</f>
        <v>0</v>
      </c>
    </row>
    <row r="868" spans="1:7" s="25" customFormat="1" ht="22.5">
      <c r="A868" s="129" t="s">
        <v>1583</v>
      </c>
      <c r="B868" s="87" t="s">
        <v>62</v>
      </c>
      <c r="C868" s="88" t="s">
        <v>40</v>
      </c>
      <c r="D868" s="89">
        <v>75.08</v>
      </c>
      <c r="E868" s="26"/>
      <c r="F868" s="27"/>
      <c r="G868" s="28"/>
    </row>
    <row r="869" spans="1:7" s="25" customFormat="1" ht="45">
      <c r="A869" s="129" t="s">
        <v>1584</v>
      </c>
      <c r="B869" s="87" t="s">
        <v>22</v>
      </c>
      <c r="C869" s="88" t="s">
        <v>17</v>
      </c>
      <c r="D869" s="89">
        <v>44.07</v>
      </c>
      <c r="E869" s="26"/>
      <c r="F869" s="27"/>
      <c r="G869" s="28"/>
    </row>
    <row r="870" spans="1:7" s="25" customFormat="1" ht="33.75">
      <c r="A870" s="129" t="s">
        <v>1585</v>
      </c>
      <c r="B870" s="87" t="s">
        <v>682</v>
      </c>
      <c r="C870" s="88" t="s">
        <v>40</v>
      </c>
      <c r="D870" s="89">
        <v>4.01</v>
      </c>
      <c r="E870" s="26"/>
      <c r="F870" s="27"/>
      <c r="G870" s="28"/>
    </row>
    <row r="871" spans="1:7" s="25" customFormat="1" ht="33.75">
      <c r="A871" s="129" t="s">
        <v>1586</v>
      </c>
      <c r="B871" s="87" t="s">
        <v>678</v>
      </c>
      <c r="C871" s="88" t="s">
        <v>40</v>
      </c>
      <c r="D871" s="89">
        <v>4.57</v>
      </c>
      <c r="E871" s="26"/>
      <c r="F871" s="40"/>
      <c r="G871" s="28"/>
    </row>
    <row r="872" spans="1:7" s="25" customFormat="1" ht="33.75">
      <c r="A872" s="129" t="s">
        <v>1587</v>
      </c>
      <c r="B872" s="87" t="s">
        <v>677</v>
      </c>
      <c r="C872" s="88" t="s">
        <v>40</v>
      </c>
      <c r="D872" s="89">
        <v>30.41</v>
      </c>
      <c r="E872" s="26"/>
      <c r="F872" s="27"/>
      <c r="G872" s="28"/>
    </row>
    <row r="873" spans="1:7" s="25" customFormat="1" ht="33.75">
      <c r="A873" s="129" t="s">
        <v>1588</v>
      </c>
      <c r="B873" s="87" t="s">
        <v>676</v>
      </c>
      <c r="C873" s="88" t="s">
        <v>40</v>
      </c>
      <c r="D873" s="89">
        <v>36.090000000000003</v>
      </c>
      <c r="E873" s="26"/>
      <c r="F873" s="27"/>
      <c r="G873" s="28"/>
    </row>
    <row r="874" spans="1:7" s="25" customFormat="1" ht="45">
      <c r="A874" s="129" t="s">
        <v>1589</v>
      </c>
      <c r="B874" s="87" t="s">
        <v>33</v>
      </c>
      <c r="C874" s="88" t="s">
        <v>17</v>
      </c>
      <c r="D874" s="89">
        <v>44.07</v>
      </c>
      <c r="E874" s="26"/>
      <c r="F874" s="27"/>
      <c r="G874" s="28"/>
    </row>
    <row r="875" spans="1:7" s="25" customFormat="1" ht="78.75">
      <c r="A875" s="129" t="s">
        <v>1590</v>
      </c>
      <c r="B875" s="87" t="s">
        <v>675</v>
      </c>
      <c r="C875" s="88" t="s">
        <v>81</v>
      </c>
      <c r="D875" s="89">
        <v>5</v>
      </c>
      <c r="E875" s="26"/>
      <c r="F875" s="27"/>
      <c r="G875" s="28"/>
    </row>
    <row r="876" spans="1:7" s="25" customFormat="1" ht="22.5">
      <c r="A876" s="129" t="s">
        <v>1591</v>
      </c>
      <c r="B876" s="87" t="s">
        <v>674</v>
      </c>
      <c r="C876" s="88" t="s">
        <v>44</v>
      </c>
      <c r="D876" s="89">
        <v>2</v>
      </c>
      <c r="E876" s="26"/>
      <c r="F876" s="27"/>
      <c r="G876" s="28"/>
    </row>
    <row r="877" spans="1:7" s="25" customFormat="1">
      <c r="A877" s="34" t="s">
        <v>717</v>
      </c>
      <c r="B877" s="35" t="s">
        <v>699</v>
      </c>
      <c r="C877" s="31"/>
      <c r="D877" s="32"/>
      <c r="E877" s="36"/>
      <c r="F877" s="33"/>
      <c r="G877" s="36">
        <f>ROUND(SUM(G878:G886),2)</f>
        <v>0</v>
      </c>
    </row>
    <row r="878" spans="1:7" s="25" customFormat="1" ht="33.75">
      <c r="A878" s="129" t="s">
        <v>1592</v>
      </c>
      <c r="B878" s="87" t="s">
        <v>698</v>
      </c>
      <c r="C878" s="88" t="s">
        <v>40</v>
      </c>
      <c r="D878" s="89">
        <v>7.5</v>
      </c>
      <c r="E878" s="26"/>
      <c r="F878" s="27"/>
      <c r="G878" s="28"/>
    </row>
    <row r="879" spans="1:7" s="25" customFormat="1" ht="33.75">
      <c r="A879" s="129" t="s">
        <v>1593</v>
      </c>
      <c r="B879" s="87" t="s">
        <v>697</v>
      </c>
      <c r="C879" s="88" t="s">
        <v>40</v>
      </c>
      <c r="D879" s="89">
        <v>7.72</v>
      </c>
      <c r="E879" s="26"/>
      <c r="F879" s="27"/>
      <c r="G879" s="28"/>
    </row>
    <row r="880" spans="1:7" s="25" customFormat="1" ht="22.5">
      <c r="A880" s="129" t="s">
        <v>1594</v>
      </c>
      <c r="B880" s="87" t="s">
        <v>696</v>
      </c>
      <c r="C880" s="88" t="s">
        <v>40</v>
      </c>
      <c r="D880" s="89">
        <v>15.22</v>
      </c>
      <c r="E880" s="26"/>
      <c r="F880" s="27"/>
      <c r="G880" s="28"/>
    </row>
    <row r="881" spans="1:7" s="25" customFormat="1" ht="33.75">
      <c r="A881" s="129" t="s">
        <v>1595</v>
      </c>
      <c r="B881" s="87" t="s">
        <v>695</v>
      </c>
      <c r="C881" s="88" t="s">
        <v>44</v>
      </c>
      <c r="D881" s="89">
        <v>2</v>
      </c>
      <c r="E881" s="26"/>
      <c r="F881" s="27"/>
      <c r="G881" s="28"/>
    </row>
    <row r="882" spans="1:7" s="25" customFormat="1" ht="22.5">
      <c r="A882" s="129" t="s">
        <v>1596</v>
      </c>
      <c r="B882" s="87" t="s">
        <v>694</v>
      </c>
      <c r="C882" s="88" t="s">
        <v>44</v>
      </c>
      <c r="D882" s="89">
        <v>1</v>
      </c>
      <c r="E882" s="26"/>
      <c r="F882" s="27"/>
      <c r="G882" s="28"/>
    </row>
    <row r="883" spans="1:7" s="25" customFormat="1" ht="33.75">
      <c r="A883" s="129" t="s">
        <v>1597</v>
      </c>
      <c r="B883" s="87" t="s">
        <v>693</v>
      </c>
      <c r="C883" s="88" t="s">
        <v>44</v>
      </c>
      <c r="D883" s="89">
        <v>4</v>
      </c>
      <c r="E883" s="26"/>
      <c r="F883" s="27"/>
      <c r="G883" s="28"/>
    </row>
    <row r="884" spans="1:7" s="25" customFormat="1" ht="33.75">
      <c r="A884" s="129" t="s">
        <v>1598</v>
      </c>
      <c r="B884" s="87" t="s">
        <v>692</v>
      </c>
      <c r="C884" s="88" t="s">
        <v>44</v>
      </c>
      <c r="D884" s="89">
        <v>1</v>
      </c>
      <c r="E884" s="26"/>
      <c r="F884" s="27"/>
      <c r="G884" s="28"/>
    </row>
    <row r="885" spans="1:7" s="25" customFormat="1" ht="33.75">
      <c r="A885" s="129" t="s">
        <v>1599</v>
      </c>
      <c r="B885" s="87" t="s">
        <v>691</v>
      </c>
      <c r="C885" s="88" t="s">
        <v>44</v>
      </c>
      <c r="D885" s="89">
        <v>1</v>
      </c>
      <c r="E885" s="26"/>
      <c r="F885" s="27"/>
      <c r="G885" s="28"/>
    </row>
    <row r="886" spans="1:7" s="25" customFormat="1" ht="33.75">
      <c r="A886" s="129" t="s">
        <v>1600</v>
      </c>
      <c r="B886" s="87" t="s">
        <v>690</v>
      </c>
      <c r="C886" s="88" t="s">
        <v>40</v>
      </c>
      <c r="D886" s="89">
        <v>1</v>
      </c>
      <c r="E886" s="26"/>
      <c r="F886" s="27"/>
      <c r="G886" s="28"/>
    </row>
    <row r="887" spans="1:7" s="25" customFormat="1">
      <c r="A887" s="23" t="s">
        <v>622</v>
      </c>
      <c r="B887" s="38" t="s">
        <v>83</v>
      </c>
      <c r="C887" s="38"/>
      <c r="D887" s="38"/>
      <c r="E887" s="38"/>
      <c r="F887" s="38"/>
      <c r="G887" s="24">
        <f>ROUND(SUM(G888:G901),2)</f>
        <v>0</v>
      </c>
    </row>
    <row r="888" spans="1:7" s="25" customFormat="1" ht="22.5">
      <c r="A888" s="129" t="s">
        <v>1601</v>
      </c>
      <c r="B888" s="87" t="s">
        <v>62</v>
      </c>
      <c r="C888" s="88" t="s">
        <v>40</v>
      </c>
      <c r="D888" s="89">
        <v>22.6</v>
      </c>
      <c r="E888" s="26"/>
      <c r="F888" s="37"/>
      <c r="G888" s="28"/>
    </row>
    <row r="889" spans="1:7" s="25" customFormat="1" ht="45">
      <c r="A889" s="129" t="s">
        <v>1602</v>
      </c>
      <c r="B889" s="87" t="s">
        <v>22</v>
      </c>
      <c r="C889" s="88" t="s">
        <v>17</v>
      </c>
      <c r="D889" s="89">
        <v>23.52</v>
      </c>
      <c r="E889" s="26"/>
      <c r="F889" s="37"/>
      <c r="G889" s="28"/>
    </row>
    <row r="890" spans="1:7" s="25" customFormat="1" ht="33.75">
      <c r="A890" s="129" t="s">
        <v>1603</v>
      </c>
      <c r="B890" s="87" t="s">
        <v>798</v>
      </c>
      <c r="C890" s="88" t="s">
        <v>40</v>
      </c>
      <c r="D890" s="89">
        <v>22.6</v>
      </c>
      <c r="E890" s="26"/>
      <c r="F890" s="27"/>
      <c r="G890" s="28"/>
    </row>
    <row r="891" spans="1:7" s="25" customFormat="1" ht="22.5">
      <c r="A891" s="129" t="s">
        <v>1604</v>
      </c>
      <c r="B891" s="87" t="s">
        <v>799</v>
      </c>
      <c r="C891" s="88" t="s">
        <v>44</v>
      </c>
      <c r="D891" s="89">
        <v>2</v>
      </c>
      <c r="E891" s="26"/>
      <c r="F891" s="27"/>
      <c r="G891" s="28"/>
    </row>
    <row r="892" spans="1:7" s="25" customFormat="1" ht="56.25">
      <c r="A892" s="129" t="s">
        <v>1605</v>
      </c>
      <c r="B892" s="87" t="s">
        <v>82</v>
      </c>
      <c r="C892" s="88" t="s">
        <v>81</v>
      </c>
      <c r="D892" s="89">
        <v>3</v>
      </c>
      <c r="E892" s="26"/>
      <c r="F892" s="37"/>
      <c r="G892" s="28"/>
    </row>
    <row r="893" spans="1:7" s="25" customFormat="1" ht="22.5">
      <c r="A893" s="129" t="s">
        <v>1606</v>
      </c>
      <c r="B893" s="87" t="s">
        <v>80</v>
      </c>
      <c r="C893" s="88" t="s">
        <v>40</v>
      </c>
      <c r="D893" s="89">
        <v>4.5999999999999996</v>
      </c>
      <c r="E893" s="26"/>
      <c r="F893" s="37"/>
      <c r="G893" s="28"/>
    </row>
    <row r="894" spans="1:7" s="25" customFormat="1" ht="45">
      <c r="A894" s="129" t="s">
        <v>1607</v>
      </c>
      <c r="B894" s="87" t="s">
        <v>79</v>
      </c>
      <c r="C894" s="88" t="s">
        <v>44</v>
      </c>
      <c r="D894" s="89">
        <v>1</v>
      </c>
      <c r="E894" s="26"/>
      <c r="F894" s="37"/>
      <c r="G894" s="28"/>
    </row>
    <row r="895" spans="1:7" s="25" customFormat="1" ht="168.75">
      <c r="A895" s="129" t="s">
        <v>1608</v>
      </c>
      <c r="B895" s="87" t="s">
        <v>789</v>
      </c>
      <c r="C895" s="88" t="s">
        <v>44</v>
      </c>
      <c r="D895" s="89">
        <v>1</v>
      </c>
      <c r="E895" s="26"/>
      <c r="F895" s="37"/>
      <c r="G895" s="28"/>
    </row>
    <row r="896" spans="1:7" s="25" customFormat="1" ht="22.5">
      <c r="A896" s="129" t="s">
        <v>1609</v>
      </c>
      <c r="B896" s="87" t="s">
        <v>53</v>
      </c>
      <c r="C896" s="88" t="s">
        <v>17</v>
      </c>
      <c r="D896" s="89">
        <v>1.81</v>
      </c>
      <c r="E896" s="26"/>
      <c r="F896" s="37"/>
      <c r="G896" s="28"/>
    </row>
    <row r="897" spans="1:8" s="25" customFormat="1" ht="33.75">
      <c r="A897" s="129" t="s">
        <v>1610</v>
      </c>
      <c r="B897" s="87" t="s">
        <v>52</v>
      </c>
      <c r="C897" s="88" t="s">
        <v>17</v>
      </c>
      <c r="D897" s="89">
        <v>8.14</v>
      </c>
      <c r="E897" s="26"/>
      <c r="F897" s="37"/>
      <c r="G897" s="28"/>
    </row>
    <row r="898" spans="1:8" s="25" customFormat="1" ht="45">
      <c r="A898" s="129" t="s">
        <v>1611</v>
      </c>
      <c r="B898" s="87" t="s">
        <v>51</v>
      </c>
      <c r="C898" s="88" t="s">
        <v>17</v>
      </c>
      <c r="D898" s="89">
        <v>8.14</v>
      </c>
      <c r="E898" s="26"/>
      <c r="F898" s="37"/>
      <c r="G898" s="28"/>
    </row>
    <row r="899" spans="1:8" s="25" customFormat="1" ht="45">
      <c r="A899" s="129" t="s">
        <v>1612</v>
      </c>
      <c r="B899" s="87" t="s">
        <v>50</v>
      </c>
      <c r="C899" s="88" t="s">
        <v>17</v>
      </c>
      <c r="D899" s="89">
        <v>5.42</v>
      </c>
      <c r="E899" s="26"/>
      <c r="F899" s="37"/>
      <c r="G899" s="28"/>
    </row>
    <row r="900" spans="1:8" s="25" customFormat="1" ht="33.75">
      <c r="A900" s="129" t="s">
        <v>1613</v>
      </c>
      <c r="B900" s="87" t="s">
        <v>20</v>
      </c>
      <c r="C900" s="88" t="s">
        <v>17</v>
      </c>
      <c r="D900" s="89">
        <v>15.38</v>
      </c>
      <c r="E900" s="26"/>
      <c r="F900" s="37"/>
      <c r="G900" s="28"/>
    </row>
    <row r="901" spans="1:8" s="25" customFormat="1" ht="33.75">
      <c r="A901" s="129" t="s">
        <v>1614</v>
      </c>
      <c r="B901" s="87" t="s">
        <v>21</v>
      </c>
      <c r="C901" s="88" t="s">
        <v>18</v>
      </c>
      <c r="D901" s="89">
        <v>292.22000000000003</v>
      </c>
      <c r="E901" s="26"/>
      <c r="F901" s="37"/>
      <c r="G901" s="28"/>
    </row>
    <row r="902" spans="1:8" s="30" customFormat="1">
      <c r="A902" s="23" t="s">
        <v>623</v>
      </c>
      <c r="B902" s="38" t="s">
        <v>718</v>
      </c>
      <c r="C902" s="38"/>
      <c r="D902" s="38"/>
      <c r="E902" s="38"/>
      <c r="F902" s="38"/>
      <c r="G902" s="24">
        <f>ROUND(SUM(G903,G937),2)</f>
        <v>0</v>
      </c>
      <c r="H902" s="25"/>
    </row>
    <row r="903" spans="1:8" s="25" customFormat="1">
      <c r="A903" s="34" t="s">
        <v>792</v>
      </c>
      <c r="B903" s="35" t="s">
        <v>700</v>
      </c>
      <c r="C903" s="31"/>
      <c r="D903" s="32"/>
      <c r="E903" s="36"/>
      <c r="F903" s="33"/>
      <c r="G903" s="36">
        <f>ROUND(SUM(G904:G936),2)</f>
        <v>0</v>
      </c>
    </row>
    <row r="904" spans="1:8" s="25" customFormat="1" ht="22.5">
      <c r="A904" s="129" t="s">
        <v>1615</v>
      </c>
      <c r="B904" s="87" t="s">
        <v>62</v>
      </c>
      <c r="C904" s="88" t="s">
        <v>40</v>
      </c>
      <c r="D904" s="89">
        <v>154.01</v>
      </c>
      <c r="E904" s="26"/>
      <c r="F904" s="27"/>
      <c r="G904" s="28"/>
    </row>
    <row r="905" spans="1:8" s="25" customFormat="1" ht="33.75">
      <c r="A905" s="129" t="s">
        <v>1616</v>
      </c>
      <c r="B905" s="87" t="s">
        <v>765</v>
      </c>
      <c r="C905" s="88" t="s">
        <v>40</v>
      </c>
      <c r="D905" s="89">
        <v>9.4</v>
      </c>
      <c r="E905" s="26"/>
      <c r="F905" s="27"/>
      <c r="G905" s="28"/>
    </row>
    <row r="906" spans="1:8" s="25" customFormat="1" ht="33.75">
      <c r="A906" s="129" t="s">
        <v>1617</v>
      </c>
      <c r="B906" s="87" t="s">
        <v>764</v>
      </c>
      <c r="C906" s="88" t="s">
        <v>40</v>
      </c>
      <c r="D906" s="89">
        <v>79.08</v>
      </c>
      <c r="E906" s="26"/>
      <c r="F906" s="27"/>
      <c r="G906" s="28"/>
    </row>
    <row r="907" spans="1:8" s="25" customFormat="1" ht="33.75">
      <c r="A907" s="129" t="s">
        <v>1618</v>
      </c>
      <c r="B907" s="87" t="s">
        <v>763</v>
      </c>
      <c r="C907" s="88" t="s">
        <v>40</v>
      </c>
      <c r="D907" s="89">
        <v>1.42</v>
      </c>
      <c r="E907" s="26"/>
      <c r="F907" s="27"/>
      <c r="G907" s="28"/>
    </row>
    <row r="908" spans="1:8" s="25" customFormat="1" ht="33.75">
      <c r="A908" s="129" t="s">
        <v>1619</v>
      </c>
      <c r="B908" s="87" t="s">
        <v>762</v>
      </c>
      <c r="C908" s="88" t="s">
        <v>40</v>
      </c>
      <c r="D908" s="89">
        <v>2.84</v>
      </c>
      <c r="E908" s="26"/>
      <c r="F908" s="27"/>
      <c r="G908" s="28"/>
    </row>
    <row r="909" spans="1:8" s="25" customFormat="1" ht="33.75">
      <c r="A909" s="129" t="s">
        <v>1620</v>
      </c>
      <c r="B909" s="87" t="s">
        <v>761</v>
      </c>
      <c r="C909" s="88" t="s">
        <v>40</v>
      </c>
      <c r="D909" s="89">
        <v>3.76</v>
      </c>
      <c r="E909" s="26"/>
      <c r="F909" s="27"/>
      <c r="G909" s="28"/>
    </row>
    <row r="910" spans="1:8" s="25" customFormat="1" ht="33.75">
      <c r="A910" s="129" t="s">
        <v>1621</v>
      </c>
      <c r="B910" s="87" t="s">
        <v>760</v>
      </c>
      <c r="C910" s="88" t="s">
        <v>40</v>
      </c>
      <c r="D910" s="89">
        <v>3.96</v>
      </c>
      <c r="E910" s="26"/>
      <c r="F910" s="27"/>
      <c r="G910" s="28"/>
    </row>
    <row r="911" spans="1:8" s="25" customFormat="1" ht="33.75">
      <c r="A911" s="129" t="s">
        <v>1622</v>
      </c>
      <c r="B911" s="87" t="s">
        <v>759</v>
      </c>
      <c r="C911" s="88" t="s">
        <v>40</v>
      </c>
      <c r="D911" s="89">
        <v>51.09</v>
      </c>
      <c r="E911" s="26"/>
      <c r="F911" s="27"/>
      <c r="G911" s="28"/>
    </row>
    <row r="912" spans="1:8" s="25" customFormat="1" ht="33.75">
      <c r="A912" s="129" t="s">
        <v>1623</v>
      </c>
      <c r="B912" s="87" t="s">
        <v>758</v>
      </c>
      <c r="C912" s="88" t="s">
        <v>40</v>
      </c>
      <c r="D912" s="89">
        <v>2.4500000000000002</v>
      </c>
      <c r="E912" s="26"/>
      <c r="F912" s="27"/>
      <c r="G912" s="28"/>
    </row>
    <row r="913" spans="1:7" s="25" customFormat="1" ht="33.75">
      <c r="A913" s="129" t="s">
        <v>1624</v>
      </c>
      <c r="B913" s="87" t="s">
        <v>757</v>
      </c>
      <c r="C913" s="88" t="s">
        <v>44</v>
      </c>
      <c r="D913" s="89">
        <v>1</v>
      </c>
      <c r="E913" s="26"/>
      <c r="F913" s="27"/>
      <c r="G913" s="48"/>
    </row>
    <row r="914" spans="1:7" s="25" customFormat="1" ht="33.75">
      <c r="A914" s="129" t="s">
        <v>1625</v>
      </c>
      <c r="B914" s="87" t="s">
        <v>756</v>
      </c>
      <c r="C914" s="88" t="s">
        <v>44</v>
      </c>
      <c r="D914" s="89">
        <v>14</v>
      </c>
      <c r="E914" s="26"/>
      <c r="F914" s="27"/>
      <c r="G914" s="48"/>
    </row>
    <row r="915" spans="1:7" s="25" customFormat="1" ht="22.5">
      <c r="A915" s="129" t="s">
        <v>1626</v>
      </c>
      <c r="B915" s="87" t="s">
        <v>755</v>
      </c>
      <c r="C915" s="88" t="s">
        <v>44</v>
      </c>
      <c r="D915" s="89">
        <v>4</v>
      </c>
      <c r="E915" s="26"/>
      <c r="F915" s="27"/>
      <c r="G915" s="48"/>
    </row>
    <row r="916" spans="1:7" s="25" customFormat="1" ht="22.5">
      <c r="A916" s="129" t="s">
        <v>1627</v>
      </c>
      <c r="B916" s="87" t="s">
        <v>754</v>
      </c>
      <c r="C916" s="88" t="s">
        <v>44</v>
      </c>
      <c r="D916" s="89">
        <v>11</v>
      </c>
      <c r="E916" s="26"/>
      <c r="F916" s="27"/>
      <c r="G916" s="48"/>
    </row>
    <row r="917" spans="1:7" s="25" customFormat="1" ht="33.75">
      <c r="A917" s="129" t="s">
        <v>1628</v>
      </c>
      <c r="B917" s="87" t="s">
        <v>753</v>
      </c>
      <c r="C917" s="88" t="s">
        <v>44</v>
      </c>
      <c r="D917" s="89">
        <v>7</v>
      </c>
      <c r="E917" s="26"/>
      <c r="F917" s="27"/>
      <c r="G917" s="48"/>
    </row>
    <row r="918" spans="1:7" s="25" customFormat="1" ht="22.5">
      <c r="A918" s="129" t="s">
        <v>1629</v>
      </c>
      <c r="B918" s="87" t="s">
        <v>752</v>
      </c>
      <c r="C918" s="88" t="s">
        <v>44</v>
      </c>
      <c r="D918" s="89">
        <v>3</v>
      </c>
      <c r="E918" s="26"/>
      <c r="F918" s="27"/>
      <c r="G918" s="48"/>
    </row>
    <row r="919" spans="1:7" s="25" customFormat="1" ht="33.75">
      <c r="A919" s="129" t="s">
        <v>1630</v>
      </c>
      <c r="B919" s="87" t="s">
        <v>751</v>
      </c>
      <c r="C919" s="88" t="s">
        <v>44</v>
      </c>
      <c r="D919" s="89">
        <v>7</v>
      </c>
      <c r="E919" s="26"/>
      <c r="F919" s="27"/>
      <c r="G919" s="48"/>
    </row>
    <row r="920" spans="1:7" s="25" customFormat="1" ht="22.5">
      <c r="A920" s="129" t="s">
        <v>1631</v>
      </c>
      <c r="B920" s="87" t="s">
        <v>750</v>
      </c>
      <c r="C920" s="88" t="s">
        <v>44</v>
      </c>
      <c r="D920" s="89">
        <v>2</v>
      </c>
      <c r="E920" s="26"/>
      <c r="F920" s="27"/>
      <c r="G920" s="48"/>
    </row>
    <row r="921" spans="1:7" s="25" customFormat="1" ht="33.75">
      <c r="A921" s="129" t="s">
        <v>1632</v>
      </c>
      <c r="B921" s="87" t="s">
        <v>749</v>
      </c>
      <c r="C921" s="88" t="s">
        <v>44</v>
      </c>
      <c r="D921" s="89">
        <v>33</v>
      </c>
      <c r="E921" s="26"/>
      <c r="F921" s="27"/>
      <c r="G921" s="48"/>
    </row>
    <row r="922" spans="1:7" s="25" customFormat="1" ht="22.5">
      <c r="A922" s="129" t="s">
        <v>1633</v>
      </c>
      <c r="B922" s="87" t="s">
        <v>748</v>
      </c>
      <c r="C922" s="88" t="s">
        <v>44</v>
      </c>
      <c r="D922" s="89">
        <v>5</v>
      </c>
      <c r="E922" s="26"/>
      <c r="F922" s="27"/>
      <c r="G922" s="48"/>
    </row>
    <row r="923" spans="1:7" s="25" customFormat="1" ht="22.5">
      <c r="A923" s="129" t="s">
        <v>1634</v>
      </c>
      <c r="B923" s="87" t="s">
        <v>747</v>
      </c>
      <c r="C923" s="88" t="s">
        <v>44</v>
      </c>
      <c r="D923" s="89">
        <v>16</v>
      </c>
      <c r="E923" s="26"/>
      <c r="F923" s="27"/>
      <c r="G923" s="48"/>
    </row>
    <row r="924" spans="1:7" s="25" customFormat="1" ht="33.75">
      <c r="A924" s="129" t="s">
        <v>1635</v>
      </c>
      <c r="B924" s="87" t="s">
        <v>746</v>
      </c>
      <c r="C924" s="88" t="s">
        <v>44</v>
      </c>
      <c r="D924" s="89">
        <v>1</v>
      </c>
      <c r="E924" s="26"/>
      <c r="F924" s="27"/>
      <c r="G924" s="48"/>
    </row>
    <row r="925" spans="1:7" s="25" customFormat="1" ht="22.5">
      <c r="A925" s="129" t="s">
        <v>1636</v>
      </c>
      <c r="B925" s="87" t="s">
        <v>745</v>
      </c>
      <c r="C925" s="88" t="s">
        <v>44</v>
      </c>
      <c r="D925" s="89">
        <v>1</v>
      </c>
      <c r="E925" s="26"/>
      <c r="F925" s="27"/>
      <c r="G925" s="48"/>
    </row>
    <row r="926" spans="1:7" s="25" customFormat="1" ht="22.5">
      <c r="A926" s="129" t="s">
        <v>1637</v>
      </c>
      <c r="B926" s="87" t="s">
        <v>744</v>
      </c>
      <c r="C926" s="88" t="s">
        <v>44</v>
      </c>
      <c r="D926" s="89">
        <v>9</v>
      </c>
      <c r="E926" s="26"/>
      <c r="F926" s="27"/>
      <c r="G926" s="48"/>
    </row>
    <row r="927" spans="1:7" s="25" customFormat="1" ht="22.5">
      <c r="A927" s="129" t="s">
        <v>1638</v>
      </c>
      <c r="B927" s="87" t="s">
        <v>743</v>
      </c>
      <c r="C927" s="88" t="s">
        <v>44</v>
      </c>
      <c r="D927" s="89">
        <v>3</v>
      </c>
      <c r="E927" s="26"/>
      <c r="F927" s="27"/>
      <c r="G927" s="48"/>
    </row>
    <row r="928" spans="1:7" s="25" customFormat="1" ht="22.5">
      <c r="A928" s="129" t="s">
        <v>1639</v>
      </c>
      <c r="B928" s="87" t="s">
        <v>742</v>
      </c>
      <c r="C928" s="88" t="s">
        <v>44</v>
      </c>
      <c r="D928" s="89">
        <v>6</v>
      </c>
      <c r="E928" s="26"/>
      <c r="F928" s="27"/>
      <c r="G928" s="48"/>
    </row>
    <row r="929" spans="1:7" s="25" customFormat="1" ht="22.5">
      <c r="A929" s="129" t="s">
        <v>1640</v>
      </c>
      <c r="B929" s="87" t="s">
        <v>741</v>
      </c>
      <c r="C929" s="88" t="s">
        <v>44</v>
      </c>
      <c r="D929" s="89">
        <v>1</v>
      </c>
      <c r="E929" s="26"/>
      <c r="F929" s="27"/>
      <c r="G929" s="48"/>
    </row>
    <row r="930" spans="1:7" s="25" customFormat="1" ht="33.75">
      <c r="A930" s="129" t="s">
        <v>1641</v>
      </c>
      <c r="B930" s="87" t="s">
        <v>740</v>
      </c>
      <c r="C930" s="88" t="s">
        <v>44</v>
      </c>
      <c r="D930" s="89">
        <v>2</v>
      </c>
      <c r="E930" s="26"/>
      <c r="F930" s="27"/>
      <c r="G930" s="48"/>
    </row>
    <row r="931" spans="1:7" s="25" customFormat="1" ht="33.75">
      <c r="A931" s="129" t="s">
        <v>1642</v>
      </c>
      <c r="B931" s="87" t="s">
        <v>739</v>
      </c>
      <c r="C931" s="88" t="s">
        <v>44</v>
      </c>
      <c r="D931" s="89">
        <v>7</v>
      </c>
      <c r="E931" s="26"/>
      <c r="F931" s="27"/>
      <c r="G931" s="48"/>
    </row>
    <row r="932" spans="1:7" s="25" customFormat="1" ht="33.75">
      <c r="A932" s="129" t="s">
        <v>1643</v>
      </c>
      <c r="B932" s="87" t="s">
        <v>738</v>
      </c>
      <c r="C932" s="88" t="s">
        <v>44</v>
      </c>
      <c r="D932" s="89">
        <v>2</v>
      </c>
      <c r="E932" s="26"/>
      <c r="F932" s="27"/>
      <c r="G932" s="48"/>
    </row>
    <row r="933" spans="1:7" s="25" customFormat="1" ht="33.75">
      <c r="A933" s="129" t="s">
        <v>1644</v>
      </c>
      <c r="B933" s="87" t="s">
        <v>737</v>
      </c>
      <c r="C933" s="88" t="s">
        <v>44</v>
      </c>
      <c r="D933" s="89">
        <v>9</v>
      </c>
      <c r="E933" s="26"/>
      <c r="F933" s="27"/>
      <c r="G933" s="48"/>
    </row>
    <row r="934" spans="1:7" s="25" customFormat="1" ht="33.75">
      <c r="A934" s="129" t="s">
        <v>1645</v>
      </c>
      <c r="B934" s="87" t="s">
        <v>736</v>
      </c>
      <c r="C934" s="88" t="s">
        <v>44</v>
      </c>
      <c r="D934" s="89">
        <v>2</v>
      </c>
      <c r="E934" s="26"/>
      <c r="F934" s="27"/>
      <c r="G934" s="28"/>
    </row>
    <row r="935" spans="1:7" s="25" customFormat="1" ht="45">
      <c r="A935" s="129" t="s">
        <v>1646</v>
      </c>
      <c r="B935" s="87" t="s">
        <v>735</v>
      </c>
      <c r="C935" s="88" t="s">
        <v>44</v>
      </c>
      <c r="D935" s="89">
        <v>1</v>
      </c>
      <c r="E935" s="26"/>
      <c r="F935" s="27"/>
      <c r="G935" s="28"/>
    </row>
    <row r="936" spans="1:7" s="25" customFormat="1" ht="33.75">
      <c r="A936" s="129" t="s">
        <v>1647</v>
      </c>
      <c r="B936" s="87" t="s">
        <v>734</v>
      </c>
      <c r="C936" s="88" t="s">
        <v>44</v>
      </c>
      <c r="D936" s="89">
        <v>6</v>
      </c>
      <c r="E936" s="26"/>
      <c r="F936" s="27"/>
      <c r="G936" s="28"/>
    </row>
    <row r="937" spans="1:7" s="25" customFormat="1">
      <c r="A937" s="34" t="s">
        <v>793</v>
      </c>
      <c r="B937" s="35" t="s">
        <v>733</v>
      </c>
      <c r="C937" s="31"/>
      <c r="D937" s="32"/>
      <c r="E937" s="36"/>
      <c r="F937" s="33"/>
      <c r="G937" s="36">
        <f>ROUND(SUM(G938:G948),2)</f>
        <v>0</v>
      </c>
    </row>
    <row r="938" spans="1:7" s="25" customFormat="1" ht="45">
      <c r="A938" s="129" t="s">
        <v>1648</v>
      </c>
      <c r="B938" s="87" t="s">
        <v>732</v>
      </c>
      <c r="C938" s="88" t="s">
        <v>44</v>
      </c>
      <c r="D938" s="89">
        <v>2</v>
      </c>
      <c r="E938" s="26"/>
      <c r="F938" s="27"/>
      <c r="G938" s="28"/>
    </row>
    <row r="939" spans="1:7" s="25" customFormat="1" ht="67.5">
      <c r="A939" s="129" t="s">
        <v>1649</v>
      </c>
      <c r="B939" s="87" t="s">
        <v>731</v>
      </c>
      <c r="C939" s="88" t="s">
        <v>44</v>
      </c>
      <c r="D939" s="89">
        <v>2</v>
      </c>
      <c r="E939" s="26"/>
      <c r="F939" s="27"/>
      <c r="G939" s="28"/>
    </row>
    <row r="940" spans="1:7" s="25" customFormat="1" ht="45">
      <c r="A940" s="129" t="s">
        <v>1650</v>
      </c>
      <c r="B940" s="87" t="s">
        <v>730</v>
      </c>
      <c r="C940" s="88" t="s">
        <v>44</v>
      </c>
      <c r="D940" s="89">
        <v>2</v>
      </c>
      <c r="E940" s="26"/>
      <c r="F940" s="27"/>
      <c r="G940" s="28"/>
    </row>
    <row r="941" spans="1:7" s="25" customFormat="1" ht="45">
      <c r="A941" s="129" t="s">
        <v>1651</v>
      </c>
      <c r="B941" s="87" t="s">
        <v>729</v>
      </c>
      <c r="C941" s="88" t="s">
        <v>44</v>
      </c>
      <c r="D941" s="89">
        <v>2</v>
      </c>
      <c r="E941" s="26"/>
      <c r="F941" s="27"/>
      <c r="G941" s="28"/>
    </row>
    <row r="942" spans="1:7" s="25" customFormat="1" ht="90">
      <c r="A942" s="129" t="s">
        <v>1652</v>
      </c>
      <c r="B942" s="87" t="s">
        <v>728</v>
      </c>
      <c r="C942" s="88" t="s">
        <v>44</v>
      </c>
      <c r="D942" s="89">
        <v>2</v>
      </c>
      <c r="E942" s="26"/>
      <c r="F942" s="27"/>
      <c r="G942" s="28"/>
    </row>
    <row r="943" spans="1:7" s="25" customFormat="1" ht="67.5">
      <c r="A943" s="129" t="s">
        <v>1653</v>
      </c>
      <c r="B943" s="87" t="s">
        <v>727</v>
      </c>
      <c r="C943" s="88" t="s">
        <v>44</v>
      </c>
      <c r="D943" s="89">
        <v>1</v>
      </c>
      <c r="E943" s="26"/>
      <c r="F943" s="27"/>
      <c r="G943" s="28"/>
    </row>
    <row r="944" spans="1:7" s="25" customFormat="1" ht="56.25">
      <c r="A944" s="129" t="s">
        <v>1654</v>
      </c>
      <c r="B944" s="87" t="s">
        <v>726</v>
      </c>
      <c r="C944" s="88" t="s">
        <v>44</v>
      </c>
      <c r="D944" s="89">
        <v>1</v>
      </c>
      <c r="E944" s="26"/>
      <c r="F944" s="27"/>
      <c r="G944" s="28"/>
    </row>
    <row r="945" spans="1:8" s="25" customFormat="1" ht="135">
      <c r="A945" s="129" t="s">
        <v>1655</v>
      </c>
      <c r="B945" s="87" t="s">
        <v>725</v>
      </c>
      <c r="C945" s="88" t="s">
        <v>44</v>
      </c>
      <c r="D945" s="89">
        <v>1</v>
      </c>
      <c r="E945" s="26"/>
      <c r="F945" s="27"/>
      <c r="G945" s="28"/>
    </row>
    <row r="946" spans="1:8" s="25" customFormat="1" ht="45">
      <c r="A946" s="129" t="s">
        <v>1656</v>
      </c>
      <c r="B946" s="87" t="s">
        <v>724</v>
      </c>
      <c r="C946" s="88" t="s">
        <v>44</v>
      </c>
      <c r="D946" s="89">
        <v>57</v>
      </c>
      <c r="E946" s="26"/>
      <c r="F946" s="27"/>
      <c r="G946" s="28"/>
    </row>
    <row r="947" spans="1:8" s="25" customFormat="1" ht="45">
      <c r="A947" s="129" t="s">
        <v>1657</v>
      </c>
      <c r="B947" s="87" t="s">
        <v>723</v>
      </c>
      <c r="C947" s="88" t="s">
        <v>44</v>
      </c>
      <c r="D947" s="89">
        <v>4</v>
      </c>
      <c r="E947" s="26"/>
      <c r="F947" s="27"/>
      <c r="G947" s="28"/>
    </row>
    <row r="948" spans="1:8" s="25" customFormat="1" ht="45">
      <c r="A948" s="129" t="s">
        <v>1658</v>
      </c>
      <c r="B948" s="87" t="s">
        <v>722</v>
      </c>
      <c r="C948" s="88" t="s">
        <v>44</v>
      </c>
      <c r="D948" s="89">
        <v>64</v>
      </c>
      <c r="E948" s="26"/>
      <c r="F948" s="27"/>
      <c r="G948" s="28"/>
    </row>
    <row r="949" spans="1:8" s="30" customFormat="1">
      <c r="A949" s="23" t="s">
        <v>701</v>
      </c>
      <c r="B949" s="38" t="s">
        <v>595</v>
      </c>
      <c r="C949" s="38"/>
      <c r="D949" s="38"/>
      <c r="E949" s="38"/>
      <c r="F949" s="38"/>
      <c r="G949" s="24">
        <f>ROUND(SUM(G950),2)</f>
        <v>0</v>
      </c>
      <c r="H949" s="25"/>
    </row>
    <row r="950" spans="1:8" s="30" customFormat="1" ht="101.25">
      <c r="A950" s="129" t="s">
        <v>1659</v>
      </c>
      <c r="B950" s="87" t="s">
        <v>323</v>
      </c>
      <c r="C950" s="88" t="s">
        <v>44</v>
      </c>
      <c r="D950" s="89">
        <v>2</v>
      </c>
      <c r="E950" s="26"/>
      <c r="F950" s="37"/>
      <c r="G950" s="28"/>
    </row>
    <row r="951" spans="1:8" s="30" customFormat="1">
      <c r="A951" s="23" t="s">
        <v>719</v>
      </c>
      <c r="B951" s="38" t="s">
        <v>347</v>
      </c>
      <c r="C951" s="38"/>
      <c r="D951" s="38"/>
      <c r="E951" s="38"/>
      <c r="F951" s="38"/>
      <c r="G951" s="24">
        <f>ROUND(SUM(G952:G953),2)</f>
        <v>0</v>
      </c>
    </row>
    <row r="952" spans="1:8" s="30" customFormat="1" ht="78.75">
      <c r="A952" s="129" t="s">
        <v>1660</v>
      </c>
      <c r="B952" s="87" t="s">
        <v>346</v>
      </c>
      <c r="C952" s="88" t="s">
        <v>44</v>
      </c>
      <c r="D952" s="89">
        <v>1</v>
      </c>
      <c r="E952" s="26"/>
      <c r="F952" s="37"/>
      <c r="G952" s="28"/>
    </row>
    <row r="953" spans="1:8" s="30" customFormat="1" ht="22.5">
      <c r="A953" s="129" t="s">
        <v>1661</v>
      </c>
      <c r="B953" s="87" t="s">
        <v>333</v>
      </c>
      <c r="C953" s="88" t="s">
        <v>44</v>
      </c>
      <c r="D953" s="89">
        <v>1</v>
      </c>
      <c r="E953" s="26"/>
      <c r="F953" s="37"/>
      <c r="G953" s="28"/>
    </row>
    <row r="954" spans="1:8" s="30" customFormat="1">
      <c r="A954" s="23" t="s">
        <v>720</v>
      </c>
      <c r="B954" s="38" t="s">
        <v>207</v>
      </c>
      <c r="C954" s="45"/>
      <c r="D954" s="46"/>
      <c r="E954" s="46"/>
      <c r="F954" s="46"/>
      <c r="G954" s="24">
        <f>ROUND(SUM(G955:G965),2)</f>
        <v>0</v>
      </c>
    </row>
    <row r="955" spans="1:8" s="30" customFormat="1" ht="33.75">
      <c r="A955" s="129" t="s">
        <v>1662</v>
      </c>
      <c r="B955" s="87" t="s">
        <v>95</v>
      </c>
      <c r="C955" s="88" t="s">
        <v>17</v>
      </c>
      <c r="D955" s="89">
        <v>2.42</v>
      </c>
      <c r="E955" s="26"/>
      <c r="F955" s="27"/>
      <c r="G955" s="28"/>
    </row>
    <row r="956" spans="1:8" s="25" customFormat="1" ht="45">
      <c r="A956" s="129" t="s">
        <v>1663</v>
      </c>
      <c r="B956" s="87" t="s">
        <v>221</v>
      </c>
      <c r="C956" s="88" t="s">
        <v>26</v>
      </c>
      <c r="D956" s="89">
        <v>16.149999999999999</v>
      </c>
      <c r="E956" s="26"/>
      <c r="F956" s="27"/>
      <c r="G956" s="28"/>
    </row>
    <row r="957" spans="1:8" s="30" customFormat="1" ht="33.75">
      <c r="A957" s="129" t="s">
        <v>1664</v>
      </c>
      <c r="B957" s="87" t="s">
        <v>220</v>
      </c>
      <c r="C957" s="88" t="s">
        <v>17</v>
      </c>
      <c r="D957" s="89">
        <v>2.42</v>
      </c>
      <c r="E957" s="26"/>
      <c r="F957" s="27"/>
      <c r="G957" s="28"/>
    </row>
    <row r="958" spans="1:8" s="30" customFormat="1" ht="45">
      <c r="A958" s="129" t="s">
        <v>1665</v>
      </c>
      <c r="B958" s="87" t="s">
        <v>94</v>
      </c>
      <c r="C958" s="88" t="s">
        <v>17</v>
      </c>
      <c r="D958" s="89">
        <v>27.5</v>
      </c>
      <c r="E958" s="26"/>
      <c r="F958" s="27"/>
      <c r="G958" s="28"/>
    </row>
    <row r="959" spans="1:8" s="30" customFormat="1" ht="33.75">
      <c r="A959" s="129" t="s">
        <v>1666</v>
      </c>
      <c r="B959" s="87" t="s">
        <v>219</v>
      </c>
      <c r="C959" s="88" t="s">
        <v>40</v>
      </c>
      <c r="D959" s="89">
        <v>4.8</v>
      </c>
      <c r="E959" s="26"/>
      <c r="F959" s="27"/>
      <c r="G959" s="28"/>
    </row>
    <row r="960" spans="1:8" s="30" customFormat="1" ht="33.75">
      <c r="A960" s="129" t="s">
        <v>1667</v>
      </c>
      <c r="B960" s="87" t="s">
        <v>242</v>
      </c>
      <c r="C960" s="88" t="s">
        <v>44</v>
      </c>
      <c r="D960" s="89">
        <v>1</v>
      </c>
      <c r="E960" s="26"/>
      <c r="F960" s="27"/>
      <c r="G960" s="28"/>
    </row>
    <row r="961" spans="1:7" s="30" customFormat="1" ht="33.75">
      <c r="A961" s="129" t="s">
        <v>1668</v>
      </c>
      <c r="B961" s="87" t="s">
        <v>215</v>
      </c>
      <c r="C961" s="88" t="s">
        <v>44</v>
      </c>
      <c r="D961" s="89">
        <v>3</v>
      </c>
      <c r="E961" s="26"/>
      <c r="F961" s="27"/>
      <c r="G961" s="28"/>
    </row>
    <row r="962" spans="1:7" s="30" customFormat="1" ht="22.5">
      <c r="A962" s="129" t="s">
        <v>1669</v>
      </c>
      <c r="B962" s="87" t="s">
        <v>92</v>
      </c>
      <c r="C962" s="88" t="s">
        <v>44</v>
      </c>
      <c r="D962" s="89">
        <v>105.6</v>
      </c>
      <c r="E962" s="26"/>
      <c r="F962" s="27"/>
      <c r="G962" s="28"/>
    </row>
    <row r="963" spans="1:7" s="30" customFormat="1" ht="22.5">
      <c r="A963" s="129" t="s">
        <v>1670</v>
      </c>
      <c r="B963" s="87" t="s">
        <v>91</v>
      </c>
      <c r="C963" s="88" t="s">
        <v>44</v>
      </c>
      <c r="D963" s="89">
        <v>44</v>
      </c>
      <c r="E963" s="26"/>
      <c r="F963" s="27"/>
      <c r="G963" s="28"/>
    </row>
    <row r="964" spans="1:7" s="25" customFormat="1" ht="33.75">
      <c r="A964" s="129" t="s">
        <v>1671</v>
      </c>
      <c r="B964" s="87" t="s">
        <v>208</v>
      </c>
      <c r="C964" s="88" t="s">
        <v>17</v>
      </c>
      <c r="D964" s="89">
        <v>2.42</v>
      </c>
      <c r="E964" s="26"/>
      <c r="F964" s="27"/>
      <c r="G964" s="28"/>
    </row>
    <row r="965" spans="1:7" s="30" customFormat="1" ht="33.75">
      <c r="A965" s="129" t="s">
        <v>1672</v>
      </c>
      <c r="B965" s="87" t="s">
        <v>88</v>
      </c>
      <c r="C965" s="88" t="s">
        <v>18</v>
      </c>
      <c r="D965" s="89">
        <v>45.98</v>
      </c>
      <c r="E965" s="26"/>
      <c r="F965" s="27"/>
      <c r="G965" s="28"/>
    </row>
    <row r="966" spans="1:7">
      <c r="A966" s="23" t="s">
        <v>721</v>
      </c>
      <c r="B966" s="38" t="s">
        <v>449</v>
      </c>
      <c r="C966" s="38"/>
      <c r="D966" s="38"/>
      <c r="E966" s="38"/>
      <c r="F966" s="38"/>
      <c r="G966" s="24">
        <f>ROUND(SUM(G967,G975,G982),2)</f>
        <v>0</v>
      </c>
    </row>
    <row r="967" spans="1:7" s="25" customFormat="1">
      <c r="A967" s="34" t="s">
        <v>794</v>
      </c>
      <c r="B967" s="35" t="s">
        <v>425</v>
      </c>
      <c r="C967" s="31"/>
      <c r="D967" s="32"/>
      <c r="E967" s="36"/>
      <c r="F967" s="33"/>
      <c r="G967" s="36">
        <f>ROUND(SUM(G968:G974),2)</f>
        <v>0</v>
      </c>
    </row>
    <row r="968" spans="1:7" s="25" customFormat="1" ht="56.25">
      <c r="A968" s="129" t="s">
        <v>1673</v>
      </c>
      <c r="B968" s="87" t="s">
        <v>501</v>
      </c>
      <c r="C968" s="88" t="s">
        <v>44</v>
      </c>
      <c r="D968" s="89">
        <v>1</v>
      </c>
      <c r="E968" s="26"/>
      <c r="F968" s="27"/>
      <c r="G968" s="28"/>
    </row>
    <row r="969" spans="1:7" s="25" customFormat="1" ht="56.25">
      <c r="A969" s="129" t="s">
        <v>1674</v>
      </c>
      <c r="B969" s="87" t="s">
        <v>500</v>
      </c>
      <c r="C969" s="88" t="s">
        <v>44</v>
      </c>
      <c r="D969" s="89">
        <v>1</v>
      </c>
      <c r="E969" s="26"/>
      <c r="F969" s="27"/>
      <c r="G969" s="28"/>
    </row>
    <row r="970" spans="1:7" s="25" customFormat="1" ht="33.75">
      <c r="A970" s="129" t="s">
        <v>1675</v>
      </c>
      <c r="B970" s="87" t="s">
        <v>414</v>
      </c>
      <c r="C970" s="88" t="s">
        <v>44</v>
      </c>
      <c r="D970" s="89">
        <v>1</v>
      </c>
      <c r="E970" s="26"/>
      <c r="F970" s="37"/>
      <c r="G970" s="28"/>
    </row>
    <row r="971" spans="1:7" s="25" customFormat="1" ht="33.75">
      <c r="A971" s="129" t="s">
        <v>1676</v>
      </c>
      <c r="B971" s="87" t="s">
        <v>418</v>
      </c>
      <c r="C971" s="88" t="s">
        <v>44</v>
      </c>
      <c r="D971" s="89">
        <v>5</v>
      </c>
      <c r="E971" s="26"/>
      <c r="F971" s="27"/>
      <c r="G971" s="28"/>
    </row>
    <row r="972" spans="1:7" s="25" customFormat="1" ht="33.75">
      <c r="A972" s="129" t="s">
        <v>1677</v>
      </c>
      <c r="B972" s="87" t="s">
        <v>412</v>
      </c>
      <c r="C972" s="88" t="s">
        <v>44</v>
      </c>
      <c r="D972" s="89">
        <v>3</v>
      </c>
      <c r="E972" s="26"/>
      <c r="F972" s="27"/>
      <c r="G972" s="28"/>
    </row>
    <row r="973" spans="1:7" s="25" customFormat="1" ht="33.75">
      <c r="A973" s="129" t="s">
        <v>1678</v>
      </c>
      <c r="B973" s="87" t="s">
        <v>411</v>
      </c>
      <c r="C973" s="88" t="s">
        <v>44</v>
      </c>
      <c r="D973" s="89">
        <v>7</v>
      </c>
      <c r="E973" s="26"/>
      <c r="F973" s="27"/>
      <c r="G973" s="28"/>
    </row>
    <row r="974" spans="1:7" s="25" customFormat="1" ht="33.75">
      <c r="A974" s="129" t="s">
        <v>1679</v>
      </c>
      <c r="B974" s="87" t="s">
        <v>408</v>
      </c>
      <c r="C974" s="88" t="s">
        <v>44</v>
      </c>
      <c r="D974" s="89">
        <v>1</v>
      </c>
      <c r="E974" s="26"/>
      <c r="F974" s="27"/>
      <c r="G974" s="28"/>
    </row>
    <row r="975" spans="1:7" s="25" customFormat="1">
      <c r="A975" s="34" t="s">
        <v>795</v>
      </c>
      <c r="B975" s="35" t="s">
        <v>406</v>
      </c>
      <c r="C975" s="31"/>
      <c r="D975" s="32"/>
      <c r="E975" s="36"/>
      <c r="F975" s="33"/>
      <c r="G975" s="36">
        <f>ROUND(SUM(G976:G981),2)</f>
        <v>0</v>
      </c>
    </row>
    <row r="976" spans="1:7" s="25" customFormat="1" ht="90">
      <c r="A976" s="129" t="s">
        <v>1680</v>
      </c>
      <c r="B976" s="87" t="s">
        <v>405</v>
      </c>
      <c r="C976" s="88" t="s">
        <v>81</v>
      </c>
      <c r="D976" s="89">
        <v>20</v>
      </c>
      <c r="E976" s="26"/>
      <c r="F976" s="27"/>
      <c r="G976" s="28"/>
    </row>
    <row r="977" spans="1:7" s="25" customFormat="1" ht="90">
      <c r="A977" s="129" t="s">
        <v>1681</v>
      </c>
      <c r="B977" s="87" t="s">
        <v>404</v>
      </c>
      <c r="C977" s="88" t="s">
        <v>81</v>
      </c>
      <c r="D977" s="89">
        <v>1</v>
      </c>
      <c r="E977" s="26"/>
      <c r="F977" s="27"/>
      <c r="G977" s="28"/>
    </row>
    <row r="978" spans="1:7" s="25" customFormat="1" ht="112.5">
      <c r="A978" s="129" t="s">
        <v>1682</v>
      </c>
      <c r="B978" s="87" t="s">
        <v>403</v>
      </c>
      <c r="C978" s="88" t="s">
        <v>81</v>
      </c>
      <c r="D978" s="89">
        <v>1</v>
      </c>
      <c r="E978" s="26"/>
      <c r="F978" s="27"/>
      <c r="G978" s="28"/>
    </row>
    <row r="979" spans="1:7" s="25" customFormat="1" ht="101.25">
      <c r="A979" s="129" t="s">
        <v>1683</v>
      </c>
      <c r="B979" s="87" t="s">
        <v>402</v>
      </c>
      <c r="C979" s="88" t="s">
        <v>81</v>
      </c>
      <c r="D979" s="89">
        <v>4</v>
      </c>
      <c r="E979" s="26"/>
      <c r="F979" s="27"/>
      <c r="G979" s="28"/>
    </row>
    <row r="980" spans="1:7" s="25" customFormat="1" ht="112.5">
      <c r="A980" s="129" t="s">
        <v>1684</v>
      </c>
      <c r="B980" s="87" t="s">
        <v>395</v>
      </c>
      <c r="C980" s="88" t="s">
        <v>81</v>
      </c>
      <c r="D980" s="89">
        <v>1</v>
      </c>
      <c r="E980" s="26"/>
      <c r="F980" s="27"/>
      <c r="G980" s="28"/>
    </row>
    <row r="981" spans="1:7" s="25" customFormat="1" ht="90">
      <c r="A981" s="129" t="s">
        <v>1685</v>
      </c>
      <c r="B981" s="87" t="s">
        <v>711</v>
      </c>
      <c r="C981" s="88" t="s">
        <v>44</v>
      </c>
      <c r="D981" s="89">
        <v>12</v>
      </c>
      <c r="E981" s="26"/>
      <c r="F981" s="27"/>
      <c r="G981" s="28"/>
    </row>
    <row r="982" spans="1:7" s="25" customFormat="1">
      <c r="A982" s="34" t="s">
        <v>796</v>
      </c>
      <c r="B982" s="35" t="s">
        <v>389</v>
      </c>
      <c r="C982" s="31"/>
      <c r="D982" s="32"/>
      <c r="E982" s="36"/>
      <c r="F982" s="33"/>
      <c r="G982" s="36">
        <f>ROUND(SUM(G983:G987),2)</f>
        <v>0</v>
      </c>
    </row>
    <row r="983" spans="1:7" s="25" customFormat="1" ht="45">
      <c r="A983" s="129" t="s">
        <v>1686</v>
      </c>
      <c r="B983" s="87" t="s">
        <v>388</v>
      </c>
      <c r="C983" s="88" t="s">
        <v>44</v>
      </c>
      <c r="D983" s="89">
        <v>1</v>
      </c>
      <c r="E983" s="26"/>
      <c r="F983" s="40"/>
      <c r="G983" s="28"/>
    </row>
    <row r="984" spans="1:7" s="25" customFormat="1" ht="45">
      <c r="A984" s="129" t="s">
        <v>1687</v>
      </c>
      <c r="B984" s="87" t="s">
        <v>387</v>
      </c>
      <c r="C984" s="88" t="s">
        <v>44</v>
      </c>
      <c r="D984" s="89">
        <v>2</v>
      </c>
      <c r="E984" s="26"/>
      <c r="F984" s="40"/>
      <c r="G984" s="28"/>
    </row>
    <row r="985" spans="1:7" s="25" customFormat="1" ht="45">
      <c r="A985" s="129" t="s">
        <v>1688</v>
      </c>
      <c r="B985" s="87" t="s">
        <v>499</v>
      </c>
      <c r="C985" s="88" t="s">
        <v>44</v>
      </c>
      <c r="D985" s="89">
        <v>4</v>
      </c>
      <c r="E985" s="26"/>
      <c r="F985" s="40"/>
      <c r="G985" s="28"/>
    </row>
    <row r="986" spans="1:7" s="25" customFormat="1" ht="45">
      <c r="A986" s="129" t="s">
        <v>1689</v>
      </c>
      <c r="B986" s="87" t="s">
        <v>498</v>
      </c>
      <c r="C986" s="88" t="s">
        <v>44</v>
      </c>
      <c r="D986" s="89">
        <v>13</v>
      </c>
      <c r="E986" s="26"/>
      <c r="F986" s="40"/>
      <c r="G986" s="28"/>
    </row>
    <row r="987" spans="1:7" s="25" customFormat="1" ht="45">
      <c r="A987" s="129" t="s">
        <v>1690</v>
      </c>
      <c r="B987" s="87" t="s">
        <v>385</v>
      </c>
      <c r="C987" s="88" t="s">
        <v>44</v>
      </c>
      <c r="D987" s="89">
        <v>1</v>
      </c>
      <c r="E987" s="26"/>
      <c r="F987" s="27"/>
      <c r="G987" s="28"/>
    </row>
    <row r="988" spans="1:7" s="55" customFormat="1">
      <c r="A988" s="23" t="s">
        <v>797</v>
      </c>
      <c r="B988" s="38" t="s">
        <v>364</v>
      </c>
      <c r="C988" s="38"/>
      <c r="D988" s="38"/>
      <c r="E988" s="38"/>
      <c r="F988" s="38"/>
      <c r="G988" s="24">
        <f>ROUND(SUM(G989),2)</f>
        <v>0</v>
      </c>
    </row>
    <row r="989" spans="1:7" s="54" customFormat="1" ht="22.5">
      <c r="A989" s="129" t="s">
        <v>1691</v>
      </c>
      <c r="B989" s="87" t="s">
        <v>363</v>
      </c>
      <c r="C989" s="88" t="s">
        <v>26</v>
      </c>
      <c r="D989" s="89">
        <v>182.16</v>
      </c>
      <c r="E989" s="26"/>
      <c r="F989" s="27"/>
      <c r="G989" s="28"/>
    </row>
    <row r="990" spans="1:7" s="54" customFormat="1">
      <c r="A990" s="129"/>
      <c r="B990" s="87"/>
      <c r="C990" s="88"/>
      <c r="D990" s="89"/>
      <c r="E990" s="26"/>
      <c r="F990" s="27"/>
      <c r="G990" s="28"/>
    </row>
    <row r="991" spans="1:7" s="55" customFormat="1">
      <c r="A991" s="23"/>
      <c r="B991" s="38" t="s">
        <v>1693</v>
      </c>
      <c r="C991" s="38"/>
      <c r="D991" s="38"/>
      <c r="E991" s="38"/>
      <c r="F991" s="38"/>
      <c r="G991" s="24"/>
    </row>
    <row r="992" spans="1:7" ht="38.25">
      <c r="B992" s="135" t="str">
        <f>+B5</f>
        <v>Construcción del Centro Comunitario denominado San Miguel, más obras complementarias, etapa 01, frente 02, ubicado en la colonia Vistas del Centinela, Municipio de Zapopan, Jalisco.</v>
      </c>
    </row>
    <row r="994" spans="1:7" s="54" customFormat="1">
      <c r="A994" s="59" t="str">
        <f>A16</f>
        <v>A</v>
      </c>
      <c r="B994" s="101" t="str">
        <f>B16</f>
        <v>EDIFICACIÓN</v>
      </c>
      <c r="C994" s="101"/>
      <c r="D994" s="101"/>
      <c r="E994" s="101"/>
      <c r="F994" s="60"/>
      <c r="G994" s="61">
        <f>G16</f>
        <v>0</v>
      </c>
    </row>
    <row r="995" spans="1:7" s="54" customFormat="1">
      <c r="A995" s="62" t="str">
        <f>A17</f>
        <v>A1</v>
      </c>
      <c r="B995" s="63" t="str">
        <f>B17</f>
        <v>PRELIMINARES</v>
      </c>
      <c r="C995" s="63"/>
      <c r="D995" s="63"/>
      <c r="E995" s="63"/>
      <c r="F995" s="63"/>
      <c r="G995" s="64">
        <f>G17</f>
        <v>0</v>
      </c>
    </row>
    <row r="996" spans="1:7" s="54" customFormat="1">
      <c r="A996" s="62" t="str">
        <f>A22</f>
        <v>A2</v>
      </c>
      <c r="B996" s="63" t="str">
        <f>B22</f>
        <v>ESTRUCTURAL</v>
      </c>
      <c r="C996" s="63"/>
      <c r="D996" s="63"/>
      <c r="E996" s="63"/>
      <c r="F996" s="63"/>
      <c r="G996" s="64">
        <f>G22</f>
        <v>0</v>
      </c>
    </row>
    <row r="997" spans="1:7" s="54" customFormat="1">
      <c r="A997" s="49" t="str">
        <f>A23</f>
        <v>A2.1</v>
      </c>
      <c r="B997" s="65" t="str">
        <f>B23</f>
        <v>EXCAVACIONES Y RELLENOS</v>
      </c>
      <c r="C997" s="66"/>
      <c r="D997" s="67"/>
      <c r="E997" s="68"/>
      <c r="F997" s="50"/>
      <c r="G997" s="68">
        <f>G23</f>
        <v>0</v>
      </c>
    </row>
    <row r="998" spans="1:7" s="54" customFormat="1">
      <c r="A998" s="49" t="str">
        <f>A31</f>
        <v>A2.2</v>
      </c>
      <c r="B998" s="65" t="str">
        <f>B31</f>
        <v>CIMENTACIÓN</v>
      </c>
      <c r="C998" s="69"/>
      <c r="D998" s="70"/>
      <c r="E998" s="71"/>
      <c r="F998" s="72"/>
      <c r="G998" s="68">
        <f>G31</f>
        <v>0</v>
      </c>
    </row>
    <row r="999" spans="1:7" s="54" customFormat="1">
      <c r="A999" s="49" t="str">
        <f>A51</f>
        <v>A2.3</v>
      </c>
      <c r="B999" s="65" t="str">
        <f>B51</f>
        <v>FIRME</v>
      </c>
      <c r="C999" s="69"/>
      <c r="D999" s="70"/>
      <c r="E999" s="71"/>
      <c r="F999" s="72"/>
      <c r="G999" s="68">
        <f>G51</f>
        <v>0</v>
      </c>
    </row>
    <row r="1000" spans="1:7" s="54" customFormat="1">
      <c r="A1000" s="49" t="str">
        <f>A68</f>
        <v>A2.4</v>
      </c>
      <c r="B1000" s="65" t="str">
        <f>B68</f>
        <v>COLUMNAS</v>
      </c>
      <c r="C1000" s="69"/>
      <c r="D1000" s="70"/>
      <c r="E1000" s="71"/>
      <c r="F1000" s="72"/>
      <c r="G1000" s="68">
        <f>G68</f>
        <v>0</v>
      </c>
    </row>
    <row r="1001" spans="1:7" s="54" customFormat="1">
      <c r="A1001" s="49" t="str">
        <f>A73</f>
        <v>A2.5</v>
      </c>
      <c r="B1001" s="65" t="str">
        <f>B73</f>
        <v>REFUERZO DE HERRERÍA PARA CELOSÍAS</v>
      </c>
      <c r="C1001" s="66"/>
      <c r="D1001" s="67"/>
      <c r="E1001" s="68"/>
      <c r="F1001" s="50"/>
      <c r="G1001" s="68">
        <f>G73</f>
        <v>0</v>
      </c>
    </row>
    <row r="1002" spans="1:7" s="54" customFormat="1">
      <c r="A1002" s="49" t="str">
        <f>A78</f>
        <v>A2.6</v>
      </c>
      <c r="B1002" s="65" t="str">
        <f>B78</f>
        <v>TRABES</v>
      </c>
      <c r="C1002" s="66"/>
      <c r="D1002" s="67"/>
      <c r="E1002" s="68"/>
      <c r="F1002" s="50"/>
      <c r="G1002" s="68">
        <f>G78</f>
        <v>0</v>
      </c>
    </row>
    <row r="1003" spans="1:7" s="54" customFormat="1">
      <c r="A1003" s="49" t="str">
        <f>A83</f>
        <v>A2.7</v>
      </c>
      <c r="B1003" s="65" t="str">
        <f>B83</f>
        <v>LOSA LLENA</v>
      </c>
      <c r="C1003" s="66"/>
      <c r="D1003" s="67"/>
      <c r="E1003" s="68"/>
      <c r="F1003" s="50"/>
      <c r="G1003" s="68">
        <f>G83</f>
        <v>0</v>
      </c>
    </row>
    <row r="1004" spans="1:7" s="54" customFormat="1">
      <c r="A1004" s="62" t="str">
        <f>A89</f>
        <v>A3</v>
      </c>
      <c r="B1004" s="63" t="str">
        <f>B89</f>
        <v>ALBAÑILERÍAS</v>
      </c>
      <c r="C1004" s="63"/>
      <c r="D1004" s="63"/>
      <c r="E1004" s="63"/>
      <c r="F1004" s="63"/>
      <c r="G1004" s="64">
        <f>G89</f>
        <v>0</v>
      </c>
    </row>
    <row r="1005" spans="1:7" s="54" customFormat="1">
      <c r="A1005" s="62" t="str">
        <f>A94</f>
        <v>A4</v>
      </c>
      <c r="B1005" s="63" t="str">
        <f>B94</f>
        <v>IMPERMEABILIZACIÓN DE AZOTEA</v>
      </c>
      <c r="C1005" s="63"/>
      <c r="D1005" s="63"/>
      <c r="E1005" s="63"/>
      <c r="F1005" s="63"/>
      <c r="G1005" s="64">
        <f>G94</f>
        <v>0</v>
      </c>
    </row>
    <row r="1006" spans="1:7" s="54" customFormat="1">
      <c r="A1006" s="62" t="str">
        <f>A98</f>
        <v>A5</v>
      </c>
      <c r="B1006" s="63" t="str">
        <f>B98</f>
        <v>RECUBRIMIENTOS Y ACABADOS</v>
      </c>
      <c r="C1006" s="63"/>
      <c r="D1006" s="63"/>
      <c r="E1006" s="63"/>
      <c r="F1006" s="63"/>
      <c r="G1006" s="64">
        <f>G98</f>
        <v>0</v>
      </c>
    </row>
    <row r="1007" spans="1:7" s="54" customFormat="1">
      <c r="A1007" s="49" t="str">
        <f>A99</f>
        <v>A5.1</v>
      </c>
      <c r="B1007" s="65" t="str">
        <f>B99</f>
        <v>PISOS</v>
      </c>
      <c r="C1007" s="66"/>
      <c r="D1007" s="67"/>
      <c r="E1007" s="68"/>
      <c r="F1007" s="50"/>
      <c r="G1007" s="68">
        <f>G99</f>
        <v>0</v>
      </c>
    </row>
    <row r="1008" spans="1:7" s="54" customFormat="1">
      <c r="A1008" s="49" t="str">
        <f>A103</f>
        <v>A5.2</v>
      </c>
      <c r="B1008" s="65" t="str">
        <f>B103</f>
        <v>MUROS</v>
      </c>
      <c r="C1008" s="69"/>
      <c r="D1008" s="70"/>
      <c r="E1008" s="71"/>
      <c r="F1008" s="72"/>
      <c r="G1008" s="68">
        <f>G103</f>
        <v>0</v>
      </c>
    </row>
    <row r="1009" spans="1:7" s="54" customFormat="1">
      <c r="A1009" s="49" t="str">
        <f>A114</f>
        <v>A5.3</v>
      </c>
      <c r="B1009" s="65" t="str">
        <f>B114</f>
        <v>PLAFONES</v>
      </c>
      <c r="C1009" s="69"/>
      <c r="D1009" s="70"/>
      <c r="E1009" s="71"/>
      <c r="F1009" s="72"/>
      <c r="G1009" s="68">
        <f>G114</f>
        <v>0</v>
      </c>
    </row>
    <row r="1010" spans="1:7" s="54" customFormat="1">
      <c r="A1010" s="62" t="str">
        <f>A119</f>
        <v>A6</v>
      </c>
      <c r="B1010" s="63" t="str">
        <f>B119</f>
        <v>HERRERÍA</v>
      </c>
      <c r="C1010" s="63"/>
      <c r="D1010" s="63"/>
      <c r="E1010" s="63"/>
      <c r="F1010" s="63"/>
      <c r="G1010" s="64">
        <f>G119</f>
        <v>0</v>
      </c>
    </row>
    <row r="1011" spans="1:7" s="54" customFormat="1">
      <c r="A1011" s="62" t="str">
        <f>A142</f>
        <v>A7</v>
      </c>
      <c r="B1011" s="63" t="str">
        <f>B142</f>
        <v>PÉRGOLA</v>
      </c>
      <c r="C1011" s="63"/>
      <c r="D1011" s="63"/>
      <c r="E1011" s="63"/>
      <c r="F1011" s="63"/>
      <c r="G1011" s="64">
        <f>G142</f>
        <v>0</v>
      </c>
    </row>
    <row r="1012" spans="1:7" s="54" customFormat="1">
      <c r="A1012" s="62" t="str">
        <f>A153</f>
        <v>A8</v>
      </c>
      <c r="B1012" s="63" t="str">
        <f>B153</f>
        <v>PUERTAS</v>
      </c>
      <c r="C1012" s="63"/>
      <c r="D1012" s="63"/>
      <c r="E1012" s="63"/>
      <c r="F1012" s="63"/>
      <c r="G1012" s="64">
        <f>G153</f>
        <v>0</v>
      </c>
    </row>
    <row r="1013" spans="1:7" s="54" customFormat="1">
      <c r="A1013" s="62" t="str">
        <f>A155</f>
        <v>A9</v>
      </c>
      <c r="B1013" s="63" t="str">
        <f>B155</f>
        <v>CANCELERÍAS</v>
      </c>
      <c r="C1013" s="63"/>
      <c r="D1013" s="63"/>
      <c r="E1013" s="63"/>
      <c r="F1013" s="63"/>
      <c r="G1013" s="64">
        <f>G155</f>
        <v>0</v>
      </c>
    </row>
    <row r="1014" spans="1:7" s="54" customFormat="1">
      <c r="A1014" s="62" t="str">
        <f>A163</f>
        <v>A10</v>
      </c>
      <c r="B1014" s="63" t="str">
        <f>B163</f>
        <v>MOBILIARIO EN BAÑOS Y EQUIPAMIENTO EN COCINA</v>
      </c>
      <c r="C1014" s="63"/>
      <c r="D1014" s="63"/>
      <c r="E1014" s="63"/>
      <c r="F1014" s="63"/>
      <c r="G1014" s="64">
        <f>G163</f>
        <v>0</v>
      </c>
    </row>
    <row r="1015" spans="1:7" s="54" customFormat="1">
      <c r="A1015" s="49" t="str">
        <f>A164</f>
        <v>A10.1</v>
      </c>
      <c r="B1015" s="65" t="str">
        <f>B164</f>
        <v>LAVAMANOS</v>
      </c>
      <c r="C1015" s="66"/>
      <c r="D1015" s="67"/>
      <c r="E1015" s="68"/>
      <c r="F1015" s="50"/>
      <c r="G1015" s="68">
        <f>G164</f>
        <v>0</v>
      </c>
    </row>
    <row r="1016" spans="1:7" s="54" customFormat="1">
      <c r="A1016" s="49" t="str">
        <f>A169</f>
        <v>A10.2</v>
      </c>
      <c r="B1016" s="65" t="str">
        <f>B169</f>
        <v>MOBILIARIO</v>
      </c>
      <c r="C1016" s="69"/>
      <c r="D1016" s="70"/>
      <c r="E1016" s="71"/>
      <c r="F1016" s="72"/>
      <c r="G1016" s="68">
        <f>G169</f>
        <v>0</v>
      </c>
    </row>
    <row r="1017" spans="1:7" s="54" customFormat="1">
      <c r="A1017" s="49" t="str">
        <f>A195</f>
        <v>A10.3</v>
      </c>
      <c r="B1017" s="65" t="str">
        <f>B195</f>
        <v xml:space="preserve">EQUIPAMIENTO EN COCINA </v>
      </c>
      <c r="C1017" s="69"/>
      <c r="D1017" s="70"/>
      <c r="E1017" s="71"/>
      <c r="F1017" s="72"/>
      <c r="G1017" s="68">
        <f>G195</f>
        <v>0</v>
      </c>
    </row>
    <row r="1018" spans="1:7" s="54" customFormat="1">
      <c r="A1018" s="62" t="str">
        <f>A200</f>
        <v>A11</v>
      </c>
      <c r="B1018" s="63" t="str">
        <f>B200</f>
        <v>INSTALACIÓN HIDRÁULICA</v>
      </c>
      <c r="C1018" s="63"/>
      <c r="D1018" s="63"/>
      <c r="E1018" s="63"/>
      <c r="F1018" s="63"/>
      <c r="G1018" s="64">
        <f>G200</f>
        <v>0</v>
      </c>
    </row>
    <row r="1019" spans="1:7" s="54" customFormat="1">
      <c r="A1019" s="62" t="str">
        <f>A215</f>
        <v>A12</v>
      </c>
      <c r="B1019" s="63" t="str">
        <f>B215</f>
        <v>INSTALACIÓN SANITARIA</v>
      </c>
      <c r="C1019" s="63"/>
      <c r="D1019" s="63"/>
      <c r="E1019" s="63"/>
      <c r="F1019" s="63"/>
      <c r="G1019" s="64">
        <f>G215</f>
        <v>0</v>
      </c>
    </row>
    <row r="1020" spans="1:7" s="54" customFormat="1">
      <c r="A1020" s="62" t="str">
        <f>A245</f>
        <v>A13</v>
      </c>
      <c r="B1020" s="63" t="str">
        <f>B245</f>
        <v>INSTALACIÓN PLUVIAL</v>
      </c>
      <c r="C1020" s="63"/>
      <c r="D1020" s="63"/>
      <c r="E1020" s="63"/>
      <c r="F1020" s="63"/>
      <c r="G1020" s="64">
        <f>G245</f>
        <v>0</v>
      </c>
    </row>
    <row r="1021" spans="1:7" s="54" customFormat="1">
      <c r="A1021" s="62" t="str">
        <f>A271</f>
        <v>A14</v>
      </c>
      <c r="B1021" s="63" t="str">
        <f>B271</f>
        <v>SEÑALÉTICA</v>
      </c>
      <c r="C1021" s="63"/>
      <c r="D1021" s="63"/>
      <c r="E1021" s="63"/>
      <c r="F1021" s="63"/>
      <c r="G1021" s="64">
        <f>G271</f>
        <v>0</v>
      </c>
    </row>
    <row r="1022" spans="1:7" s="54" customFormat="1">
      <c r="A1022" s="62" t="str">
        <f>A276</f>
        <v>A15</v>
      </c>
      <c r="B1022" s="63" t="str">
        <f>B276</f>
        <v>INSTALACION CONTRA INCENDIOS</v>
      </c>
      <c r="C1022" s="63"/>
      <c r="D1022" s="63"/>
      <c r="E1022" s="63"/>
      <c r="F1022" s="63"/>
      <c r="G1022" s="64">
        <f>G276</f>
        <v>0</v>
      </c>
    </row>
    <row r="1023" spans="1:7" s="54" customFormat="1">
      <c r="A1023" s="62" t="str">
        <f>A289</f>
        <v>A16</v>
      </c>
      <c r="B1023" s="63" t="str">
        <f>B289</f>
        <v>INSTALACIONES ESPECIALES</v>
      </c>
      <c r="C1023" s="63"/>
      <c r="D1023" s="63"/>
      <c r="E1023" s="63"/>
      <c r="F1023" s="63"/>
      <c r="G1023" s="64">
        <f>G289</f>
        <v>0</v>
      </c>
    </row>
    <row r="1024" spans="1:7" s="54" customFormat="1">
      <c r="A1024" s="74" t="str">
        <f>A290</f>
        <v>A16.1</v>
      </c>
      <c r="B1024" s="65" t="str">
        <f>B290</f>
        <v>VOZ Y DATOS</v>
      </c>
      <c r="C1024" s="69"/>
      <c r="D1024" s="70"/>
      <c r="E1024" s="71"/>
      <c r="F1024" s="72"/>
      <c r="G1024" s="68">
        <f>G290</f>
        <v>0</v>
      </c>
    </row>
    <row r="1025" spans="1:7" s="54" customFormat="1">
      <c r="A1025" s="49" t="str">
        <f>A309</f>
        <v>A16.2</v>
      </c>
      <c r="B1025" s="65" t="str">
        <f>B309</f>
        <v>VOCEO</v>
      </c>
      <c r="C1025" s="69"/>
      <c r="D1025" s="70"/>
      <c r="E1025" s="71"/>
      <c r="F1025" s="72"/>
      <c r="G1025" s="68">
        <f>G309</f>
        <v>0</v>
      </c>
    </row>
    <row r="1026" spans="1:7" s="54" customFormat="1">
      <c r="A1026" s="74" t="str">
        <f>A320</f>
        <v>A16.3</v>
      </c>
      <c r="B1026" s="65" t="str">
        <f>B320</f>
        <v>CCTV</v>
      </c>
      <c r="C1026" s="69"/>
      <c r="D1026" s="70"/>
      <c r="E1026" s="71"/>
      <c r="F1026" s="72"/>
      <c r="G1026" s="68">
        <f>G320</f>
        <v>0</v>
      </c>
    </row>
    <row r="1027" spans="1:7" s="54" customFormat="1">
      <c r="A1027" s="49" t="str">
        <f>A324</f>
        <v>A16.4</v>
      </c>
      <c r="B1027" s="65" t="str">
        <f>B324</f>
        <v>DETECCIÓN DE HUMO</v>
      </c>
      <c r="C1027" s="69"/>
      <c r="D1027" s="70"/>
      <c r="E1027" s="71"/>
      <c r="F1027" s="72"/>
      <c r="G1027" s="68">
        <f>G324</f>
        <v>0</v>
      </c>
    </row>
    <row r="1028" spans="1:7" s="54" customFormat="1">
      <c r="A1028" s="62" t="str">
        <f>A337</f>
        <v>A17</v>
      </c>
      <c r="B1028" s="63" t="str">
        <f>B337</f>
        <v>INSTALACIÓN DE GAS</v>
      </c>
      <c r="C1028" s="63"/>
      <c r="D1028" s="63"/>
      <c r="E1028" s="63"/>
      <c r="F1028" s="63"/>
      <c r="G1028" s="64">
        <f>G337</f>
        <v>0</v>
      </c>
    </row>
    <row r="1029" spans="1:7" s="54" customFormat="1">
      <c r="A1029" s="62" t="str">
        <f>A385</f>
        <v>A18</v>
      </c>
      <c r="B1029" s="63" t="str">
        <f>B385</f>
        <v>VENTILACIÓN Y AIRE ACONDICIONADO</v>
      </c>
      <c r="C1029" s="63"/>
      <c r="D1029" s="63"/>
      <c r="E1029" s="63"/>
      <c r="F1029" s="63"/>
      <c r="G1029" s="64">
        <f>G385</f>
        <v>0</v>
      </c>
    </row>
    <row r="1030" spans="1:7" s="54" customFormat="1">
      <c r="A1030" s="62" t="str">
        <f>A394</f>
        <v>A19</v>
      </c>
      <c r="B1030" s="63" t="str">
        <f>B394</f>
        <v>INSTALACIÓN ELÉCTRICA</v>
      </c>
      <c r="C1030" s="63"/>
      <c r="D1030" s="63"/>
      <c r="E1030" s="63"/>
      <c r="F1030" s="63"/>
      <c r="G1030" s="64">
        <f>G394</f>
        <v>0</v>
      </c>
    </row>
    <row r="1031" spans="1:7" s="54" customFormat="1">
      <c r="A1031" s="49" t="str">
        <f>A395</f>
        <v>A19.1</v>
      </c>
      <c r="B1031" s="65" t="str">
        <f>B395</f>
        <v>ALIMENTADORES DE TABLEROS Y TRANSFORMADOR</v>
      </c>
      <c r="C1031" s="66"/>
      <c r="D1031" s="67"/>
      <c r="E1031" s="68"/>
      <c r="F1031" s="50"/>
      <c r="G1031" s="68">
        <f>G395</f>
        <v>0</v>
      </c>
    </row>
    <row r="1032" spans="1:7" s="54" customFormat="1">
      <c r="A1032" s="49" t="str">
        <f>A420</f>
        <v>A19.2</v>
      </c>
      <c r="B1032" s="65" t="str">
        <f>B420</f>
        <v>TABLEROS E INTERRUPTORES</v>
      </c>
      <c r="C1032" s="69"/>
      <c r="D1032" s="70"/>
      <c r="E1032" s="71"/>
      <c r="F1032" s="72"/>
      <c r="G1032" s="68">
        <f>G420</f>
        <v>0</v>
      </c>
    </row>
    <row r="1033" spans="1:7" s="54" customFormat="1">
      <c r="A1033" s="49" t="str">
        <f>A438</f>
        <v>A19.3</v>
      </c>
      <c r="B1033" s="65" t="str">
        <f>B438</f>
        <v>SALIDAS ELÉCTRICAS</v>
      </c>
      <c r="C1033" s="69"/>
      <c r="D1033" s="70"/>
      <c r="E1033" s="71"/>
      <c r="F1033" s="72"/>
      <c r="G1033" s="68">
        <f>G438</f>
        <v>0</v>
      </c>
    </row>
    <row r="1034" spans="1:7" s="54" customFormat="1">
      <c r="A1034" s="49" t="str">
        <f>A454</f>
        <v>A19.4</v>
      </c>
      <c r="B1034" s="65" t="str">
        <f>B454</f>
        <v>LUMINARIAS</v>
      </c>
      <c r="C1034" s="69"/>
      <c r="D1034" s="70"/>
      <c r="E1034" s="71"/>
      <c r="F1034" s="72"/>
      <c r="G1034" s="68">
        <f>G454</f>
        <v>0</v>
      </c>
    </row>
    <row r="1035" spans="1:7" s="54" customFormat="1">
      <c r="A1035" s="49" t="str">
        <f>A460</f>
        <v>A19.5</v>
      </c>
      <c r="B1035" s="65" t="str">
        <f>B460</f>
        <v>PANELES SOLARES</v>
      </c>
      <c r="C1035" s="69"/>
      <c r="D1035" s="70"/>
      <c r="E1035" s="71"/>
      <c r="F1035" s="72"/>
      <c r="G1035" s="68">
        <f>G460</f>
        <v>0</v>
      </c>
    </row>
    <row r="1036" spans="1:7" s="54" customFormat="1">
      <c r="A1036" s="62" t="str">
        <f>A477</f>
        <v>A20</v>
      </c>
      <c r="B1036" s="63" t="str">
        <f>B477</f>
        <v>LIMPIEZA</v>
      </c>
      <c r="C1036" s="63"/>
      <c r="D1036" s="63"/>
      <c r="E1036" s="63"/>
      <c r="F1036" s="63"/>
      <c r="G1036" s="64">
        <f>G477</f>
        <v>0</v>
      </c>
    </row>
    <row r="1037" spans="1:7" s="54" customFormat="1">
      <c r="A1037" s="59" t="str">
        <f>A479</f>
        <v>B</v>
      </c>
      <c r="B1037" s="101" t="str">
        <f>B479</f>
        <v>ÁREA EXTERIOR</v>
      </c>
      <c r="C1037" s="101"/>
      <c r="D1037" s="101"/>
      <c r="E1037" s="101"/>
      <c r="F1037" s="60"/>
      <c r="G1037" s="61">
        <f>G479</f>
        <v>0</v>
      </c>
    </row>
    <row r="1038" spans="1:7" s="54" customFormat="1">
      <c r="A1038" s="62" t="str">
        <f>A480</f>
        <v>B1</v>
      </c>
      <c r="B1038" s="63" t="str">
        <f>B480</f>
        <v>ALBAÑILERÍAS</v>
      </c>
      <c r="C1038" s="63"/>
      <c r="D1038" s="63"/>
      <c r="E1038" s="63"/>
      <c r="F1038" s="63"/>
      <c r="G1038" s="64">
        <f>G480</f>
        <v>0</v>
      </c>
    </row>
    <row r="1039" spans="1:7" s="54" customFormat="1">
      <c r="A1039" s="62" t="str">
        <f>A511</f>
        <v>B2</v>
      </c>
      <c r="B1039" s="63" t="str">
        <f>B511</f>
        <v>ACABADOS</v>
      </c>
      <c r="C1039" s="63"/>
      <c r="D1039" s="63"/>
      <c r="E1039" s="63"/>
      <c r="F1039" s="63"/>
      <c r="G1039" s="64">
        <f>G511</f>
        <v>0</v>
      </c>
    </row>
    <row r="1040" spans="1:7" s="54" customFormat="1">
      <c r="A1040" s="74" t="str">
        <f>A512</f>
        <v>B2.1</v>
      </c>
      <c r="B1040" s="65" t="str">
        <f>B512</f>
        <v>BANQUETAS Y ANDADORES</v>
      </c>
      <c r="C1040" s="66"/>
      <c r="D1040" s="67"/>
      <c r="E1040" s="68"/>
      <c r="F1040" s="50"/>
      <c r="G1040" s="68">
        <f>G512</f>
        <v>0</v>
      </c>
    </row>
    <row r="1041" spans="1:7" s="54" customFormat="1">
      <c r="A1041" s="74" t="str">
        <f>A532</f>
        <v>B2.2</v>
      </c>
      <c r="B1041" s="65" t="str">
        <f>B532</f>
        <v>RECUBRIMIENTO EN MUROS</v>
      </c>
      <c r="C1041" s="69"/>
      <c r="D1041" s="70"/>
      <c r="E1041" s="71"/>
      <c r="F1041" s="72"/>
      <c r="G1041" s="68">
        <f>G532</f>
        <v>0</v>
      </c>
    </row>
    <row r="1042" spans="1:7" s="54" customFormat="1">
      <c r="A1042" s="62" t="str">
        <f>A536</f>
        <v>B3</v>
      </c>
      <c r="B1042" s="63" t="str">
        <f>B536</f>
        <v>JUEGOS INFANTILES Y EJERCITADORES</v>
      </c>
      <c r="C1042" s="63"/>
      <c r="D1042" s="63"/>
      <c r="E1042" s="63"/>
      <c r="F1042" s="63"/>
      <c r="G1042" s="64">
        <f>G536</f>
        <v>0</v>
      </c>
    </row>
    <row r="1043" spans="1:7" s="54" customFormat="1">
      <c r="A1043" s="62" t="str">
        <f>A551</f>
        <v>B4</v>
      </c>
      <c r="B1043" s="63" t="str">
        <f>B551</f>
        <v>MOBILIARIO URBANO</v>
      </c>
      <c r="C1043" s="63"/>
      <c r="D1043" s="63"/>
      <c r="E1043" s="63"/>
      <c r="F1043" s="63"/>
      <c r="G1043" s="64">
        <f>G551</f>
        <v>0</v>
      </c>
    </row>
    <row r="1044" spans="1:7" s="54" customFormat="1">
      <c r="A1044" s="62" t="str">
        <f>A563</f>
        <v>B5</v>
      </c>
      <c r="B1044" s="63" t="str">
        <f>B563</f>
        <v>MURO PERIMETRAL</v>
      </c>
      <c r="C1044" s="63"/>
      <c r="D1044" s="63"/>
      <c r="E1044" s="63"/>
      <c r="F1044" s="63"/>
      <c r="G1044" s="64">
        <f>G563</f>
        <v>0</v>
      </c>
    </row>
    <row r="1045" spans="1:7" s="54" customFormat="1">
      <c r="A1045" s="62" t="str">
        <f>A582</f>
        <v>B6</v>
      </c>
      <c r="B1045" s="63" t="str">
        <f>B582</f>
        <v>CISTERNA PLUVIAL</v>
      </c>
      <c r="C1045" s="63"/>
      <c r="D1045" s="63"/>
      <c r="E1045" s="63"/>
      <c r="F1045" s="63"/>
      <c r="G1045" s="64">
        <f>G582</f>
        <v>0</v>
      </c>
    </row>
    <row r="1046" spans="1:7" s="54" customFormat="1">
      <c r="A1046" s="74" t="str">
        <f>A583</f>
        <v>B6.1</v>
      </c>
      <c r="B1046" s="65" t="str">
        <f>B583</f>
        <v>EXCAVACIONES Y RELLENOS</v>
      </c>
      <c r="C1046" s="69"/>
      <c r="D1046" s="70"/>
      <c r="E1046" s="71"/>
      <c r="F1046" s="72"/>
      <c r="G1046" s="68">
        <f>G583</f>
        <v>0</v>
      </c>
    </row>
    <row r="1047" spans="1:7" s="54" customFormat="1">
      <c r="A1047" s="74" t="str">
        <f>A592</f>
        <v>B6.2</v>
      </c>
      <c r="B1047" s="65" t="str">
        <f>B592</f>
        <v>LOSA DE FONDO</v>
      </c>
      <c r="C1047" s="69"/>
      <c r="D1047" s="70"/>
      <c r="E1047" s="71"/>
      <c r="F1047" s="72"/>
      <c r="G1047" s="68">
        <f>G592</f>
        <v>0</v>
      </c>
    </row>
    <row r="1048" spans="1:7" s="54" customFormat="1">
      <c r="A1048" s="74" t="str">
        <f>A598</f>
        <v>B6.3</v>
      </c>
      <c r="B1048" s="65" t="str">
        <f>B598</f>
        <v>MUROS DE CONCRETO</v>
      </c>
      <c r="C1048" s="69"/>
      <c r="D1048" s="70"/>
      <c r="E1048" s="71"/>
      <c r="F1048" s="72"/>
      <c r="G1048" s="68">
        <f>G598</f>
        <v>0</v>
      </c>
    </row>
    <row r="1049" spans="1:7" s="54" customFormat="1">
      <c r="A1049" s="74" t="str">
        <f>A604</f>
        <v>B6.4</v>
      </c>
      <c r="B1049" s="65" t="str">
        <f>B604</f>
        <v>LOSA TAPA</v>
      </c>
      <c r="C1049" s="69"/>
      <c r="D1049" s="70"/>
      <c r="E1049" s="71"/>
      <c r="F1049" s="72"/>
      <c r="G1049" s="68">
        <f>G604</f>
        <v>0</v>
      </c>
    </row>
    <row r="1050" spans="1:7" s="54" customFormat="1">
      <c r="A1050" s="62" t="str">
        <f>A610</f>
        <v>B7</v>
      </c>
      <c r="B1050" s="63" t="str">
        <f>B610</f>
        <v>CISTERNA AP</v>
      </c>
      <c r="C1050" s="63"/>
      <c r="D1050" s="63"/>
      <c r="E1050" s="63"/>
      <c r="F1050" s="63"/>
      <c r="G1050" s="64">
        <f>G610</f>
        <v>0</v>
      </c>
    </row>
    <row r="1051" spans="1:7" s="54" customFormat="1">
      <c r="A1051" s="74" t="str">
        <f>A611</f>
        <v>B7.1</v>
      </c>
      <c r="B1051" s="65" t="str">
        <f>B611</f>
        <v>EXCAVACIONES Y RELLENOS</v>
      </c>
      <c r="C1051" s="69"/>
      <c r="D1051" s="70"/>
      <c r="E1051" s="71"/>
      <c r="F1051" s="72"/>
      <c r="G1051" s="68">
        <f>G611</f>
        <v>0</v>
      </c>
    </row>
    <row r="1052" spans="1:7" s="54" customFormat="1">
      <c r="A1052" s="74" t="str">
        <f>A620</f>
        <v>B7.2</v>
      </c>
      <c r="B1052" s="65" t="str">
        <f>B620</f>
        <v>LOSA DE FONDO</v>
      </c>
      <c r="C1052" s="69"/>
      <c r="D1052" s="70"/>
      <c r="E1052" s="71"/>
      <c r="F1052" s="72"/>
      <c r="G1052" s="68">
        <f>G620</f>
        <v>0</v>
      </c>
    </row>
    <row r="1053" spans="1:7" s="54" customFormat="1">
      <c r="A1053" s="74" t="str">
        <f>A626</f>
        <v>B7.3</v>
      </c>
      <c r="B1053" s="65" t="str">
        <f>B626</f>
        <v>MUROS DE CONCRETO</v>
      </c>
      <c r="C1053" s="69"/>
      <c r="D1053" s="70"/>
      <c r="E1053" s="71"/>
      <c r="F1053" s="72"/>
      <c r="G1053" s="68">
        <f>G626</f>
        <v>0</v>
      </c>
    </row>
    <row r="1054" spans="1:7" s="54" customFormat="1">
      <c r="A1054" s="74" t="str">
        <f>A632</f>
        <v>B7.4</v>
      </c>
      <c r="B1054" s="65" t="str">
        <f>B632</f>
        <v>LOSA TAPA</v>
      </c>
      <c r="C1054" s="69"/>
      <c r="D1054" s="70"/>
      <c r="E1054" s="71"/>
      <c r="F1054" s="72"/>
      <c r="G1054" s="68">
        <f>G632</f>
        <v>0</v>
      </c>
    </row>
    <row r="1055" spans="1:7" s="54" customFormat="1">
      <c r="A1055" s="62" t="str">
        <f>A638</f>
        <v>B8</v>
      </c>
      <c r="B1055" s="63" t="str">
        <f>B638</f>
        <v>SEÑALÉTICA</v>
      </c>
      <c r="C1055" s="63"/>
      <c r="D1055" s="63"/>
      <c r="E1055" s="63"/>
      <c r="F1055" s="63"/>
      <c r="G1055" s="64">
        <f>G638</f>
        <v>0</v>
      </c>
    </row>
    <row r="1056" spans="1:7" s="54" customFormat="1">
      <c r="A1056" s="62" t="str">
        <f>A652</f>
        <v>B9</v>
      </c>
      <c r="B1056" s="63" t="str">
        <f>B652</f>
        <v>VEGETACIÓN Y ARBOLADO</v>
      </c>
      <c r="C1056" s="63"/>
      <c r="D1056" s="63"/>
      <c r="E1056" s="63"/>
      <c r="F1056" s="63"/>
      <c r="G1056" s="64">
        <f>G652</f>
        <v>0</v>
      </c>
    </row>
    <row r="1057" spans="1:7" s="54" customFormat="1">
      <c r="A1057" s="62" t="str">
        <f>A673</f>
        <v>B10</v>
      </c>
      <c r="B1057" s="63" t="str">
        <f>B673</f>
        <v>RED DE ALUMBRADO</v>
      </c>
      <c r="C1057" s="63"/>
      <c r="D1057" s="63"/>
      <c r="E1057" s="63"/>
      <c r="F1057" s="63"/>
      <c r="G1057" s="64">
        <f>G673</f>
        <v>0</v>
      </c>
    </row>
    <row r="1058" spans="1:7" s="54" customFormat="1">
      <c r="A1058" s="62" t="str">
        <f>A709</f>
        <v>B11</v>
      </c>
      <c r="B1058" s="63" t="str">
        <f>B709</f>
        <v>LIMPIEZA</v>
      </c>
      <c r="C1058" s="63"/>
      <c r="D1058" s="63"/>
      <c r="E1058" s="63"/>
      <c r="F1058" s="63"/>
      <c r="G1058" s="64">
        <f>G709</f>
        <v>0</v>
      </c>
    </row>
    <row r="1059" spans="1:7" s="54" customFormat="1">
      <c r="A1059" s="59" t="str">
        <f>A711</f>
        <v>C</v>
      </c>
      <c r="B1059" s="101" t="str">
        <f>B711</f>
        <v>PLANTA DE TRATAMIENTO</v>
      </c>
      <c r="C1059" s="101"/>
      <c r="D1059" s="101"/>
      <c r="E1059" s="101"/>
      <c r="F1059" s="60"/>
      <c r="G1059" s="61">
        <f>G711</f>
        <v>0</v>
      </c>
    </row>
    <row r="1060" spans="1:7" s="54" customFormat="1">
      <c r="A1060" s="62" t="str">
        <f>A712</f>
        <v>C1</v>
      </c>
      <c r="B1060" s="63" t="str">
        <f>B712</f>
        <v>PRELIMINARES</v>
      </c>
      <c r="C1060" s="63"/>
      <c r="D1060" s="63"/>
      <c r="E1060" s="63"/>
      <c r="F1060" s="63"/>
      <c r="G1060" s="64">
        <f>G712</f>
        <v>0</v>
      </c>
    </row>
    <row r="1061" spans="1:7" s="54" customFormat="1">
      <c r="A1061" s="62" t="str">
        <f>A717</f>
        <v>C2</v>
      </c>
      <c r="B1061" s="63" t="str">
        <f>B717</f>
        <v>ESTRUCTURAL</v>
      </c>
      <c r="C1061" s="63"/>
      <c r="D1061" s="63"/>
      <c r="E1061" s="63"/>
      <c r="F1061" s="63"/>
      <c r="G1061" s="64">
        <f>G717</f>
        <v>0</v>
      </c>
    </row>
    <row r="1062" spans="1:7" s="54" customFormat="1">
      <c r="A1062" s="74" t="str">
        <f>A718</f>
        <v>C2.1</v>
      </c>
      <c r="B1062" s="65" t="str">
        <f>B718</f>
        <v>EXCAVACIONES Y RELLENOS</v>
      </c>
      <c r="C1062" s="66"/>
      <c r="D1062" s="67"/>
      <c r="E1062" s="68"/>
      <c r="F1062" s="50"/>
      <c r="G1062" s="68">
        <f>G718</f>
        <v>0</v>
      </c>
    </row>
    <row r="1063" spans="1:7" s="54" customFormat="1">
      <c r="A1063" s="74" t="str">
        <f>A728</f>
        <v>C2.2</v>
      </c>
      <c r="B1063" s="65" t="str">
        <f>B728</f>
        <v>LOSA DE FONDO</v>
      </c>
      <c r="C1063" s="69"/>
      <c r="D1063" s="70"/>
      <c r="E1063" s="71"/>
      <c r="F1063" s="72"/>
      <c r="G1063" s="68">
        <f>G728</f>
        <v>0</v>
      </c>
    </row>
    <row r="1064" spans="1:7" s="54" customFormat="1">
      <c r="A1064" s="74" t="str">
        <f>A735</f>
        <v>C2.3</v>
      </c>
      <c r="B1064" s="65" t="str">
        <f>B735</f>
        <v>MUROS DE CONCRETO</v>
      </c>
      <c r="C1064" s="66"/>
      <c r="D1064" s="67"/>
      <c r="E1064" s="68"/>
      <c r="F1064" s="50"/>
      <c r="G1064" s="68">
        <f>G735</f>
        <v>0</v>
      </c>
    </row>
    <row r="1065" spans="1:7" s="54" customFormat="1">
      <c r="A1065" s="74" t="str">
        <f>A742</f>
        <v>C2.4</v>
      </c>
      <c r="B1065" s="65" t="str">
        <f>B742</f>
        <v>LOSA TAPA</v>
      </c>
      <c r="C1065" s="69"/>
      <c r="D1065" s="70"/>
      <c r="E1065" s="71"/>
      <c r="F1065" s="72"/>
      <c r="G1065" s="68">
        <f>G742</f>
        <v>0</v>
      </c>
    </row>
    <row r="1066" spans="1:7" s="54" customFormat="1">
      <c r="A1066" s="74" t="str">
        <f>A748</f>
        <v>C2.5</v>
      </c>
      <c r="B1066" s="65" t="str">
        <f>B748</f>
        <v>TRABES Y LOSA LLENA</v>
      </c>
      <c r="C1066" s="69"/>
      <c r="D1066" s="70"/>
      <c r="E1066" s="71"/>
      <c r="F1066" s="72"/>
      <c r="G1066" s="68">
        <f>G748</f>
        <v>0</v>
      </c>
    </row>
    <row r="1067" spans="1:7" s="54" customFormat="1">
      <c r="A1067" s="62" t="str">
        <f>A754</f>
        <v>C3</v>
      </c>
      <c r="B1067" s="63" t="str">
        <f>B754</f>
        <v>ALBAÑILERÍAS</v>
      </c>
      <c r="C1067" s="63"/>
      <c r="D1067" s="63"/>
      <c r="E1067" s="63"/>
      <c r="F1067" s="63"/>
      <c r="G1067" s="64">
        <f>G754</f>
        <v>0</v>
      </c>
    </row>
    <row r="1068" spans="1:7" s="54" customFormat="1">
      <c r="A1068" s="62" t="str">
        <f>A777</f>
        <v>C4</v>
      </c>
      <c r="B1068" s="63" t="str">
        <f>B777</f>
        <v>IMPERMEABILIZACIÓN DE AZOTEA</v>
      </c>
      <c r="C1068" s="63"/>
      <c r="D1068" s="63"/>
      <c r="E1068" s="63"/>
      <c r="F1068" s="63"/>
      <c r="G1068" s="64">
        <f>G777</f>
        <v>0</v>
      </c>
    </row>
    <row r="1069" spans="1:7" s="54" customFormat="1">
      <c r="A1069" s="62" t="str">
        <f>A781</f>
        <v>C5</v>
      </c>
      <c r="B1069" s="63" t="str">
        <f>B781</f>
        <v>ACABADOS</v>
      </c>
      <c r="C1069" s="63"/>
      <c r="D1069" s="63"/>
      <c r="E1069" s="63"/>
      <c r="F1069" s="63"/>
      <c r="G1069" s="64">
        <f>G781</f>
        <v>0</v>
      </c>
    </row>
    <row r="1070" spans="1:7" s="54" customFormat="1">
      <c r="A1070" s="74" t="str">
        <f>A782</f>
        <v>C5.1</v>
      </c>
      <c r="B1070" s="65" t="str">
        <f>B782</f>
        <v>BANQUETAS Y ANDADORES</v>
      </c>
      <c r="C1070" s="69"/>
      <c r="D1070" s="70"/>
      <c r="E1070" s="71"/>
      <c r="F1070" s="72"/>
      <c r="G1070" s="68">
        <f>G782</f>
        <v>0</v>
      </c>
    </row>
    <row r="1071" spans="1:7" s="54" customFormat="1">
      <c r="A1071" s="74" t="str">
        <f>A798</f>
        <v>C5.2</v>
      </c>
      <c r="B1071" s="65" t="str">
        <f>B798</f>
        <v>MUROS</v>
      </c>
      <c r="C1071" s="69"/>
      <c r="D1071" s="70"/>
      <c r="E1071" s="71"/>
      <c r="F1071" s="72"/>
      <c r="G1071" s="68">
        <f>G798</f>
        <v>0</v>
      </c>
    </row>
    <row r="1072" spans="1:7" s="54" customFormat="1">
      <c r="A1072" s="74" t="str">
        <f>A803</f>
        <v>C5.3</v>
      </c>
      <c r="B1072" s="65" t="str">
        <f>B803</f>
        <v>PISOS</v>
      </c>
      <c r="C1072" s="69"/>
      <c r="D1072" s="70"/>
      <c r="E1072" s="71"/>
      <c r="F1072" s="72"/>
      <c r="G1072" s="68">
        <f>G803</f>
        <v>0</v>
      </c>
    </row>
    <row r="1073" spans="1:7" s="54" customFormat="1">
      <c r="A1073" s="74" t="str">
        <f>A807</f>
        <v>C5.4</v>
      </c>
      <c r="B1073" s="65" t="str">
        <f>B807</f>
        <v>PLAFONES</v>
      </c>
      <c r="C1073" s="69"/>
      <c r="D1073" s="70"/>
      <c r="E1073" s="71"/>
      <c r="F1073" s="72"/>
      <c r="G1073" s="68">
        <f>G807</f>
        <v>0</v>
      </c>
    </row>
    <row r="1074" spans="1:7" s="54" customFormat="1">
      <c r="A1074" s="62" t="str">
        <f>A809</f>
        <v>C6</v>
      </c>
      <c r="B1074" s="63" t="str">
        <f>B809</f>
        <v>MURO PARA TUBERÍA DE LLENADO DE PIPA</v>
      </c>
      <c r="C1074" s="63"/>
      <c r="D1074" s="63"/>
      <c r="E1074" s="63"/>
      <c r="F1074" s="63"/>
      <c r="G1074" s="64">
        <f>G809</f>
        <v>0</v>
      </c>
    </row>
    <row r="1075" spans="1:7" s="54" customFormat="1">
      <c r="A1075" s="62" t="str">
        <f>A817</f>
        <v>C7</v>
      </c>
      <c r="B1075" s="63" t="str">
        <f>B817</f>
        <v>HERRERÍA</v>
      </c>
      <c r="C1075" s="63"/>
      <c r="D1075" s="63"/>
      <c r="E1075" s="63"/>
      <c r="F1075" s="63"/>
      <c r="G1075" s="64">
        <f>G817</f>
        <v>0</v>
      </c>
    </row>
    <row r="1076" spans="1:7" s="54" customFormat="1">
      <c r="A1076" s="62" t="str">
        <f>A852</f>
        <v>C8</v>
      </c>
      <c r="B1076" s="63" t="str">
        <f>B852</f>
        <v>MOBILIARIO EN BAÑOS</v>
      </c>
      <c r="C1076" s="63"/>
      <c r="D1076" s="63"/>
      <c r="E1076" s="63"/>
      <c r="F1076" s="63"/>
      <c r="G1076" s="64">
        <f>G852</f>
        <v>0</v>
      </c>
    </row>
    <row r="1077" spans="1:7" s="54" customFormat="1">
      <c r="A1077" s="62" t="str">
        <f>A866</f>
        <v>C9</v>
      </c>
      <c r="B1077" s="63" t="str">
        <f>B866</f>
        <v>INSTALACIÓN HIDRÁULICA</v>
      </c>
      <c r="C1077" s="63"/>
      <c r="D1077" s="63"/>
      <c r="E1077" s="63"/>
      <c r="F1077" s="63"/>
      <c r="G1077" s="64">
        <f>G866</f>
        <v>0</v>
      </c>
    </row>
    <row r="1078" spans="1:7" s="54" customFormat="1">
      <c r="A1078" s="74" t="str">
        <f>A867</f>
        <v>C9.1</v>
      </c>
      <c r="B1078" s="65" t="str">
        <f>B867</f>
        <v>LÍNEA PRINCIPAL</v>
      </c>
      <c r="C1078" s="69"/>
      <c r="D1078" s="70"/>
      <c r="E1078" s="71"/>
      <c r="F1078" s="72"/>
      <c r="G1078" s="68">
        <f>G867</f>
        <v>0</v>
      </c>
    </row>
    <row r="1079" spans="1:7" s="54" customFormat="1">
      <c r="A1079" s="74" t="str">
        <f>A877</f>
        <v>C9.2</v>
      </c>
      <c r="B1079" s="65" t="str">
        <f>B877</f>
        <v>LÍNEA DE ABASTECIMIENTO HIDRÁULICO</v>
      </c>
      <c r="C1079" s="69"/>
      <c r="D1079" s="70"/>
      <c r="E1079" s="71"/>
      <c r="F1079" s="72"/>
      <c r="G1079" s="68">
        <f>G877</f>
        <v>0</v>
      </c>
    </row>
    <row r="1080" spans="1:7" s="54" customFormat="1">
      <c r="A1080" s="62" t="str">
        <f>A887</f>
        <v>C10</v>
      </c>
      <c r="B1080" s="63" t="str">
        <f>B887</f>
        <v>INSTALACIÓN SANITARIA</v>
      </c>
      <c r="C1080" s="63"/>
      <c r="D1080" s="63"/>
      <c r="E1080" s="63"/>
      <c r="F1080" s="63"/>
      <c r="G1080" s="64">
        <f>G887</f>
        <v>0</v>
      </c>
    </row>
    <row r="1081" spans="1:7" s="54" customFormat="1">
      <c r="A1081" s="62" t="str">
        <f>A902</f>
        <v>C11</v>
      </c>
      <c r="B1081" s="63" t="str">
        <f>B902</f>
        <v>INSTALACIÓN MECÁNICA</v>
      </c>
      <c r="C1081" s="63"/>
      <c r="D1081" s="63"/>
      <c r="E1081" s="63"/>
      <c r="F1081" s="63"/>
      <c r="G1081" s="64">
        <f>G902</f>
        <v>0</v>
      </c>
    </row>
    <row r="1082" spans="1:7" s="54" customFormat="1">
      <c r="A1082" s="74" t="str">
        <f>A903</f>
        <v>C11.1</v>
      </c>
      <c r="B1082" s="65" t="str">
        <f>B903</f>
        <v>LÍNEA PRINCIPAL</v>
      </c>
      <c r="C1082" s="69"/>
      <c r="D1082" s="70"/>
      <c r="E1082" s="71"/>
      <c r="F1082" s="72"/>
      <c r="G1082" s="68">
        <f>G903</f>
        <v>0</v>
      </c>
    </row>
    <row r="1083" spans="1:7" s="54" customFormat="1">
      <c r="A1083" s="74" t="str">
        <f>A937</f>
        <v>C11.2</v>
      </c>
      <c r="B1083" s="65" t="str">
        <f>B937</f>
        <v>EQUIPOS</v>
      </c>
      <c r="C1083" s="69"/>
      <c r="D1083" s="70"/>
      <c r="E1083" s="71"/>
      <c r="F1083" s="72"/>
      <c r="G1083" s="68">
        <f>G937</f>
        <v>0</v>
      </c>
    </row>
    <row r="1084" spans="1:7" s="54" customFormat="1">
      <c r="A1084" s="62" t="str">
        <f>A949</f>
        <v>C12</v>
      </c>
      <c r="B1084" s="63" t="str">
        <f>B949</f>
        <v>SEÑALÉTICA</v>
      </c>
      <c r="C1084" s="63"/>
      <c r="D1084" s="63"/>
      <c r="E1084" s="63"/>
      <c r="F1084" s="63"/>
      <c r="G1084" s="64">
        <f>G949</f>
        <v>0</v>
      </c>
    </row>
    <row r="1085" spans="1:7" s="54" customFormat="1">
      <c r="A1085" s="62" t="str">
        <f>A951</f>
        <v>C13</v>
      </c>
      <c r="B1085" s="63" t="str">
        <f>B951</f>
        <v>CONTRA INCENDIOS</v>
      </c>
      <c r="C1085" s="63"/>
      <c r="D1085" s="63"/>
      <c r="E1085" s="63"/>
      <c r="F1085" s="63"/>
      <c r="G1085" s="64">
        <f>G951</f>
        <v>0</v>
      </c>
    </row>
    <row r="1086" spans="1:7" s="54" customFormat="1">
      <c r="A1086" s="62" t="str">
        <f>A954</f>
        <v>C14</v>
      </c>
      <c r="B1086" s="63" t="str">
        <f>B954</f>
        <v>VEGETACIÓN Y ARBOLADO</v>
      </c>
      <c r="C1086" s="63"/>
      <c r="D1086" s="63"/>
      <c r="E1086" s="63"/>
      <c r="F1086" s="63"/>
      <c r="G1086" s="64">
        <f>G954</f>
        <v>0</v>
      </c>
    </row>
    <row r="1087" spans="1:7" s="54" customFormat="1">
      <c r="A1087" s="62" t="str">
        <f>A966</f>
        <v>C15</v>
      </c>
      <c r="B1087" s="63" t="str">
        <f>B966</f>
        <v>INSTALACIÓN ELÉCTRICA</v>
      </c>
      <c r="C1087" s="63"/>
      <c r="D1087" s="63"/>
      <c r="E1087" s="63"/>
      <c r="F1087" s="63"/>
      <c r="G1087" s="64">
        <f>G966</f>
        <v>0</v>
      </c>
    </row>
    <row r="1088" spans="1:7" s="54" customFormat="1">
      <c r="A1088" s="74" t="str">
        <f>A967</f>
        <v>C15.1</v>
      </c>
      <c r="B1088" s="65" t="str">
        <f>B967</f>
        <v>TABLEROS E INTERRUPTORES</v>
      </c>
      <c r="C1088" s="69"/>
      <c r="D1088" s="70"/>
      <c r="E1088" s="71"/>
      <c r="F1088" s="72"/>
      <c r="G1088" s="68">
        <f>G967</f>
        <v>0</v>
      </c>
    </row>
    <row r="1089" spans="1:7" s="54" customFormat="1">
      <c r="A1089" s="74" t="str">
        <f>A975</f>
        <v>C15.2</v>
      </c>
      <c r="B1089" s="65" t="str">
        <f>B975</f>
        <v>SALIDAS ELÉCTRICAS</v>
      </c>
      <c r="C1089" s="69"/>
      <c r="D1089" s="70"/>
      <c r="E1089" s="71"/>
      <c r="F1089" s="72"/>
      <c r="G1089" s="68">
        <f>G975</f>
        <v>0</v>
      </c>
    </row>
    <row r="1090" spans="1:7" s="54" customFormat="1">
      <c r="A1090" s="74" t="str">
        <f>A982</f>
        <v>C15.3</v>
      </c>
      <c r="B1090" s="65" t="str">
        <f>B982</f>
        <v>LUMINARIAS</v>
      </c>
      <c r="C1090" s="69"/>
      <c r="D1090" s="70"/>
      <c r="E1090" s="71"/>
      <c r="F1090" s="72"/>
      <c r="G1090" s="68">
        <f>G982</f>
        <v>0</v>
      </c>
    </row>
    <row r="1091" spans="1:7" s="54" customFormat="1">
      <c r="A1091" s="62" t="str">
        <f>A988</f>
        <v>C16</v>
      </c>
      <c r="B1091" s="63" t="str">
        <f>B988</f>
        <v>LIMPIEZA</v>
      </c>
      <c r="C1091" s="63"/>
      <c r="D1091" s="63"/>
      <c r="E1091" s="63"/>
      <c r="F1091" s="63"/>
      <c r="G1091" s="64">
        <f>G988</f>
        <v>0</v>
      </c>
    </row>
    <row r="1092" spans="1:7" s="54" customFormat="1">
      <c r="A1092" s="49"/>
      <c r="B1092" s="65"/>
      <c r="C1092" s="69"/>
      <c r="D1092" s="73"/>
      <c r="E1092" s="72"/>
      <c r="F1092" s="72"/>
      <c r="G1092" s="68"/>
    </row>
    <row r="1093" spans="1:7" s="54" customFormat="1">
      <c r="A1093" s="49"/>
      <c r="B1093" s="75"/>
      <c r="C1093" s="69"/>
      <c r="D1093" s="73"/>
      <c r="E1093" s="72"/>
      <c r="G1093" s="76"/>
    </row>
    <row r="1094" spans="1:7" s="54" customFormat="1" ht="15" customHeight="1">
      <c r="A1094" s="99" t="s">
        <v>766</v>
      </c>
      <c r="B1094" s="99"/>
      <c r="C1094" s="99"/>
      <c r="D1094" s="99"/>
      <c r="E1094" s="99"/>
      <c r="F1094" s="134" t="s">
        <v>767</v>
      </c>
      <c r="G1094" s="77">
        <f>ROUND(SUM(G994,G1037,G1059),2)</f>
        <v>0</v>
      </c>
    </row>
    <row r="1095" spans="1:7" s="54" customFormat="1" ht="15" customHeight="1">
      <c r="A1095" s="100"/>
      <c r="B1095" s="100"/>
      <c r="C1095" s="100"/>
      <c r="D1095" s="100"/>
      <c r="E1095" s="100"/>
      <c r="F1095" s="134" t="s">
        <v>768</v>
      </c>
      <c r="G1095" s="78">
        <f>ROUND(PRODUCT(G1094,0.16),2)</f>
        <v>0</v>
      </c>
    </row>
    <row r="1096" spans="1:7" s="54" customFormat="1" ht="15.75">
      <c r="A1096" s="100"/>
      <c r="B1096" s="100"/>
      <c r="C1096" s="100"/>
      <c r="D1096" s="100"/>
      <c r="E1096" s="100"/>
      <c r="F1096" s="134" t="s">
        <v>769</v>
      </c>
      <c r="G1096" s="79">
        <f>ROUND(SUM(G1094,G1095),2)</f>
        <v>0</v>
      </c>
    </row>
  </sheetData>
  <protectedRanges>
    <protectedRange sqref="B9:C9 B5" name="DATOS_3"/>
    <protectedRange sqref="C1" name="DATOS_1_2"/>
    <protectedRange sqref="F4:F7" name="DATOS_3_1_1"/>
  </protectedRanges>
  <mergeCells count="11">
    <mergeCell ref="A1094:E1094"/>
    <mergeCell ref="A1095:E1096"/>
    <mergeCell ref="G9:G10"/>
    <mergeCell ref="A12:G12"/>
    <mergeCell ref="C2:F3"/>
    <mergeCell ref="B5:B7"/>
    <mergeCell ref="B9:B10"/>
    <mergeCell ref="C1:F1"/>
    <mergeCell ref="C8:F8"/>
    <mergeCell ref="C9:F9"/>
    <mergeCell ref="C10:F10"/>
  </mergeCells>
  <phoneticPr fontId="21" type="noConversion"/>
  <printOptions horizontalCentered="1"/>
  <pageMargins left="0.39370078740157483" right="0.39370078740157483" top="0.39370078740157483" bottom="0.39370078740157483" header="0.27559055118110237" footer="0.19685039370078741"/>
  <pageSetup scale="64" fitToWidth="6" fitToHeight="6" orientation="landscape" r:id="rId1"/>
  <headerFooter>
    <oddFooter>&amp;CPágina &amp;P de &amp;N</oddFooter>
  </headerFooter>
  <rowBreaks count="9" manualBreakCount="9">
    <brk id="152" max="6" man="1"/>
    <brk id="194" max="6" man="1"/>
    <brk id="308" max="6" man="1"/>
    <brk id="323" max="6" man="1"/>
    <brk id="631" max="6" man="1"/>
    <brk id="806" max="6" man="1"/>
    <brk id="974" max="6" man="1"/>
    <brk id="981" max="6" man="1"/>
    <brk id="99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Jose Salvador Ceja Hermosillo</cp:lastModifiedBy>
  <cp:lastPrinted>2024-07-26T22:57:03Z</cp:lastPrinted>
  <dcterms:created xsi:type="dcterms:W3CDTF">2019-08-15T17:13:54Z</dcterms:created>
  <dcterms:modified xsi:type="dcterms:W3CDTF">2024-08-01T23:57:29Z</dcterms:modified>
</cp:coreProperties>
</file>