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8_{532DA3B9-B0AB-4603-9D09-8CE1825A0FD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47" i="2" s="1"/>
  <c r="F10" i="2"/>
  <c r="G10" i="2"/>
  <c r="D59" i="2"/>
  <c r="C59" i="2"/>
  <c r="D26" i="2"/>
  <c r="C26" i="2"/>
  <c r="D18" i="2"/>
  <c r="C10" i="2"/>
  <c r="D10" i="2"/>
  <c r="G47" i="2" l="1"/>
  <c r="G57" i="2" s="1"/>
  <c r="G73" i="2" s="1"/>
  <c r="C47" i="2"/>
  <c r="F57" i="2"/>
  <c r="F73" i="2" s="1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<sst xmlns="http://schemas.openxmlformats.org/spreadsheetml/2006/main" count="124" uniqueCount="123">
  <si>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</si>
  <si>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</si>
  <si>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</si>
  <si>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</si>
  <si>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</si>
  <si>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</si>
  <si>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</si>
  <si>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</si>
  <si>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</si>
  <si>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</si>
  <si>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</si>
  <si>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</si>
  <si>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</si>
  <si>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</si>
  <si>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</si>
  <si>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</si>
  <si>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</si>
  <si>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</si>
  <si>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</si>
  <si>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</si>
  <si>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</si>
  <si>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</si>
  <si>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</si>
  <si>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</si>
  <si>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</si>
  <si>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</si>
  <si>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</si>
  <si>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</si>
  <si>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</si>
  <si>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</si>
  <si>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</si>
  <si>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</si>
  <si>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</si>
  <si>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</si>
  <si>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</si>
  <si>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</si>
  <si>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</si>
  <si>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</si>
  <si>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</si>
  <si>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</si>
  <si>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</si>
  <si>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</si>
  <si>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</si>
  <si>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</si>
  <si>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</si>
  <si>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</si>
  <si>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</si>
  <si>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</si>
  <si>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</si>
  <si>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</si>
  <si>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</si>
  <si>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</si>
  <si>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</si>
  <si>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</si>
  <si>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</si>
  <si>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</si>
  <si>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</si>
  <si>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</si>
  <si>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</si>
  <si>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</si>
  <si>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</si>
  <si>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</si>
  <si>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</si>
  <si>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</si>
  <si>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</si>
  <si>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</si>
  <si>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</si>
  <si>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</si>
  <si>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</si>
  <si>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</si>
  <si>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</si>
  <si>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</si>
  <si>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</si>
  <si>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</si>
  <si>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</si>
  <si>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</si>
  <si>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</si>
  <si>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</si>
  <si>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</si>
  <si>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</si>
  <si>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</si>
  <si>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</si>
  <si>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</si>
  <si>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</si>
  <si>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</si>
  <si>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</si>
  <si>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</si>
  <si>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</si>
  <si>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</si>
  <si>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</si>
  <si>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</si>
  <si>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</si>
  <si>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</si>
  <si>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</si>
  <si>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</si>
  <si>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</si>
  <si>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</si>
  <si>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</si>
  <si>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</si>
  <si>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</si>
  <si>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</si>
  <si>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</si>
  <si>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</si>
  <si>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</si>
  <si>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</si>
  <si>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</si>
  <si>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</si>
  <si>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</si>
  <si>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</si>
  <si>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</si>
  <si>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</si>
  <si>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</si>
  <si>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</si>
  <si>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</si>
  <si>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</si>
  <si>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</si>
  <si>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</si>
  <si>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</si>
  <si>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</si>
  <si>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</si>
  <si>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</si>
  <si>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</si>
  <si>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2023 y al 30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</si>
</sst>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E57" zoomScale="85" zoomScaleNormal="85" workbookViewId="0">
      <selection activeCell="F64" sqref="F64:F68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2024</v>
      </c>
      <c r="D7" s="37">
        <v>2023</v>
      </c>
      <c r="E7" s="37" t="s">
        <v>1</v>
      </c>
      <c r="F7" s="38">
        <v>2024</v>
      </c>
      <c r="G7" s="38">
        <v>2023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3285841117.1799998</v>
      </c>
      <c r="D10" s="15">
        <f>SUM(D11:D17)</f>
        <v>1591145455.71</v>
      </c>
      <c r="E10" s="13" t="s">
        <v>113</v>
      </c>
      <c r="F10" s="27">
        <f>SUM(F11:F19)</f>
        <v>135269692.5</v>
      </c>
      <c r="G10" s="28">
        <f>SUM(G11:G19)</f>
        <v>377656393.49000001</v>
      </c>
    </row>
    <row r="11" spans="1:7" ht="25.5" x14ac:dyDescent="0.25">
      <c r="A11" s="4"/>
      <c r="B11" s="18" t="s">
        <v>6</v>
      </c>
      <c r="C11" s="16">
        <v>675000</v>
      </c>
      <c r="D11" s="17">
        <v>675000</v>
      </c>
      <c r="E11" s="18" t="s">
        <v>7</v>
      </c>
      <c r="F11" s="29">
        <v>-2226268.4700000002</v>
      </c>
      <c r="G11" s="30">
        <v>41124.559999999998</v>
      </c>
    </row>
    <row r="12" spans="1:7" x14ac:dyDescent="0.25">
      <c r="A12" s="4"/>
      <c r="B12" s="18" t="s">
        <v>8</v>
      </c>
      <c r="C12" s="16">
        <v>2647580708.8499999</v>
      </c>
      <c r="D12" s="17">
        <v>1462756341.79</v>
      </c>
      <c r="E12" s="18" t="s">
        <v>9</v>
      </c>
      <c r="F12" s="29">
        <v>30955092.91</v>
      </c>
      <c r="G12" s="30">
        <v>215344088.38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0</v>
      </c>
      <c r="G13" s="30">
        <v>66678881.060000002</v>
      </c>
    </row>
    <row r="14" spans="1:7" ht="25.5" x14ac:dyDescent="0.25">
      <c r="A14" s="4"/>
      <c r="B14" s="18" t="s">
        <v>12</v>
      </c>
      <c r="C14" s="16">
        <v>637585408.33000004</v>
      </c>
      <c r="D14" s="17">
        <v>127714113.92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95401</v>
      </c>
      <c r="G15" s="30">
        <v>139693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83907438.780000001</v>
      </c>
      <c r="G17" s="30">
        <v>71317378</v>
      </c>
    </row>
    <row r="18" spans="1:7" ht="25.5" x14ac:dyDescent="0.25">
      <c r="A18" s="4"/>
      <c r="B18" s="13" t="s">
        <v>107</v>
      </c>
      <c r="C18" s="14">
        <f>SUM(C19:C25)</f>
        <v>12055621.539999999</v>
      </c>
      <c r="D18" s="15">
        <f>SUM(D19:D25)</f>
        <v>9637063.879999999</v>
      </c>
      <c r="E18" s="18" t="s">
        <v>20</v>
      </c>
      <c r="F18" s="29">
        <v>11460810.48</v>
      </c>
      <c r="G18" s="30">
        <v>15454811.35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11077217.800000001</v>
      </c>
      <c r="G19" s="30">
        <v>8680417.1400000006</v>
      </c>
    </row>
    <row r="20" spans="1:7" ht="25.5" x14ac:dyDescent="0.25">
      <c r="A20" s="4"/>
      <c r="B20" s="18" t="s">
        <v>23</v>
      </c>
      <c r="C20" s="16">
        <v>7987220.21</v>
      </c>
      <c r="D20" s="17">
        <v>8130514.3399999999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4068401.33</v>
      </c>
      <c r="D21" s="17">
        <v>1506549.54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52932557.030000001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52932557.030000001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48926854.729999997</v>
      </c>
      <c r="D26" s="15">
        <f>SUM(D27:D31)</f>
        <v>18324920.259999998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1812598.93</v>
      </c>
      <c r="D27" s="17">
        <v>843431.7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47114255.799999997</v>
      </c>
      <c r="D28" s="17">
        <v>17481488.559999999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25000</v>
      </c>
      <c r="G32" s="28">
        <f>SUM(G33:G38)</f>
        <v>30000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25000</v>
      </c>
      <c r="G33" s="30">
        <v>30000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3371910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185924933.97999999</v>
      </c>
      <c r="G43" s="28">
        <f>SUM(G44:G46)</f>
        <v>145894305.94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160014.01</v>
      </c>
      <c r="G44" s="30">
        <v>127531.87</v>
      </c>
    </row>
    <row r="45" spans="1:7" ht="25.5" x14ac:dyDescent="0.25">
      <c r="A45" s="4"/>
      <c r="B45" s="18" t="s">
        <v>61</v>
      </c>
      <c r="C45" s="16">
        <v>3371910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185764919.97</v>
      </c>
      <c r="G46" s="30">
        <v>145766774.06999999</v>
      </c>
    </row>
    <row r="47" spans="1:7" ht="25.5" x14ac:dyDescent="0.25">
      <c r="A47" s="4"/>
      <c r="B47" s="13" t="s">
        <v>65</v>
      </c>
      <c r="C47" s="14">
        <f>SUM(C10+C18+C26+C32+C38+C39+C42)</f>
        <v>3350195503.4499998</v>
      </c>
      <c r="D47" s="14">
        <f>SUM(D10+D18+D26+D32+D38+D39+D42)</f>
        <v>1622479349.8500001</v>
      </c>
      <c r="E47" s="13" t="s">
        <v>66</v>
      </c>
      <c r="F47" s="27">
        <f>SUM(F10+F20+F24+F27+F28+F32+F39+F43)</f>
        <v>374152183.50999999</v>
      </c>
      <c r="G47" s="28">
        <f>SUM(G10+G20+G24+G27+G28+G32+G39+G43)</f>
        <v>523580699.43000001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106662005.09999999</v>
      </c>
      <c r="D50" s="17">
        <v>49872305.359999999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303972748.22000003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35977716114.239998</v>
      </c>
      <c r="D52" s="17">
        <v>35969742330</v>
      </c>
      <c r="E52" s="18" t="s">
        <v>74</v>
      </c>
      <c r="F52" s="29">
        <v>882440937.87</v>
      </c>
      <c r="G52" s="30">
        <v>983513866.53999996</v>
      </c>
    </row>
    <row r="53" spans="1:16384" x14ac:dyDescent="0.25">
      <c r="A53" s="4"/>
      <c r="B53" s="18" t="s">
        <v>75</v>
      </c>
      <c r="C53" s="16">
        <v>1798248970.76</v>
      </c>
      <c r="D53" s="17">
        <v>1760416898.98</v>
      </c>
      <c r="E53" s="18" t="s">
        <v>76</v>
      </c>
      <c r="F53" s="29">
        <v>146.27000000000001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109132697.26000001</v>
      </c>
      <c r="D54" s="17">
        <v>109132697.26000001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-1192431480.5899999</v>
      </c>
      <c r="D55" s="17">
        <v>-1101363924.01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882441084.13999999</v>
      </c>
      <c r="G56" s="28">
        <f t="shared" ref="G56:BR56" si="0">SUM(G49:G55)</f>
        <v>983516151.50999999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1256593267.6500001</v>
      </c>
      <c r="G57" s="28">
        <f>SUM(G56+G47)</f>
        <v>1507096850.9400001</v>
      </c>
    </row>
    <row r="58" spans="1:16384" x14ac:dyDescent="0.25">
      <c r="A58" s="4"/>
      <c r="B58" s="18" t="s">
        <v>85</v>
      </c>
      <c r="C58" s="16">
        <v>12955399.449999999</v>
      </c>
      <c r="D58" s="17">
        <v>12955399.449999999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37116256454.440002</v>
      </c>
      <c r="D59" s="14">
        <f>SUM(D50:D58)</f>
        <v>37104728455.260002</v>
      </c>
      <c r="E59" s="13" t="s">
        <v>88</v>
      </c>
      <c r="F59" s="27">
        <f>SUM(F60:F62)</f>
        <v>2589828531.6599998</v>
      </c>
      <c r="G59" s="28">
        <f>SUM(G60:G62)</f>
        <v>2554454893.8200002</v>
      </c>
    </row>
    <row r="60" spans="1:16384" x14ac:dyDescent="0.25">
      <c r="A60" s="4"/>
      <c r="B60" s="13" t="s">
        <v>89</v>
      </c>
      <c r="C60" s="14">
        <f>SUM(C47+C59)</f>
        <v>40466451957.889999</v>
      </c>
      <c r="D60" s="14">
        <f>SUM(D47+D59)</f>
        <v>38727207805.110001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2589828531.6599998</v>
      </c>
      <c r="G61" s="30">
        <v>2554454893.8200002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36620030158.589996</v>
      </c>
      <c r="G63" s="28">
        <f>SUM(G64:G68)</f>
        <v>34665656060.349998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1860733662.74</v>
      </c>
      <c r="G64" s="30">
        <v>1334821720.6400001</v>
      </c>
    </row>
    <row r="65" spans="1:7" x14ac:dyDescent="0.25">
      <c r="A65" s="4"/>
      <c r="B65" s="13"/>
      <c r="C65" s="23"/>
      <c r="D65" s="23"/>
      <c r="E65" s="18" t="s">
        <v>95</v>
      </c>
      <c r="F65" s="29">
        <v>2819601013.7399998</v>
      </c>
      <c r="G65" s="30">
        <v>1481538003.8099999</v>
      </c>
    </row>
    <row r="66" spans="1:7" x14ac:dyDescent="0.25">
      <c r="A66" s="4"/>
      <c r="B66" s="13"/>
      <c r="C66" s="11"/>
      <c r="D66" s="12"/>
      <c r="E66" s="18" t="s">
        <v>96</v>
      </c>
      <c r="F66" s="29">
        <v>29881990114.970001</v>
      </c>
      <c r="G66" s="30">
        <v>29901797644.119999</v>
      </c>
    </row>
    <row r="67" spans="1:7" x14ac:dyDescent="0.25">
      <c r="A67" s="4"/>
      <c r="B67" s="13"/>
      <c r="C67" s="11"/>
      <c r="D67" s="12"/>
      <c r="E67" s="18" t="s">
        <v>97</v>
      </c>
      <c r="F67" s="29">
        <v>264307225.63999999</v>
      </c>
      <c r="G67" s="30">
        <v>154100550.28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39209858690.25</v>
      </c>
      <c r="G72" s="28">
        <f>SUM(G59+G63+G69)</f>
        <v>37220110954.169998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40466451957.900002</v>
      </c>
      <c r="G73" s="35">
        <f>SUM(G57+G72)</f>
        <v>38727207805.110001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2024-07-30T21:08:15Z</dcterms:modified>
</cp:coreProperties>
</file>