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. Desarrollo Urbano\"/>
    </mc:Choice>
  </mc:AlternateContent>
  <xr:revisionPtr revIDLastSave="0" documentId="13_ncr:1_{47A8A050-18B1-48CC-8126-882687ACC1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Urbano" sheetId="1" r:id="rId1"/>
  </sheets>
  <calcPr calcId="191029"/>
</workbook>
</file>

<file path=xl/calcChain.xml><?xml version="1.0" encoding="utf-8"?>
<calcChain xmlns="http://schemas.openxmlformats.org/spreadsheetml/2006/main">
  <c r="Q22" i="1" l="1"/>
  <c r="Q21" i="1"/>
  <c r="Q20" i="1"/>
  <c r="Q18" i="1"/>
  <c r="P19" i="1"/>
  <c r="Q19" i="1" s="1"/>
  <c r="P7" i="1" l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P20" i="1"/>
  <c r="P21" i="1"/>
  <c r="P22" i="1"/>
  <c r="P23" i="1"/>
  <c r="Q23" i="1" s="1"/>
  <c r="P24" i="1"/>
  <c r="Q24" i="1" s="1"/>
  <c r="G25" i="1"/>
  <c r="F25" i="1" l="1"/>
  <c r="E25" i="1"/>
  <c r="J25" i="1" l="1"/>
  <c r="D25" i="1" l="1"/>
  <c r="M25" i="1" l="1"/>
  <c r="K25" i="1" l="1"/>
  <c r="I25" i="1" l="1"/>
  <c r="P6" i="1" l="1"/>
  <c r="Q6" i="1" s="1"/>
  <c r="H25" i="1" l="1"/>
  <c r="L25" i="1"/>
  <c r="N25" i="1"/>
  <c r="O25" i="1"/>
</calcChain>
</file>

<file path=xl/sharedStrings.xml><?xml version="1.0" encoding="utf-8"?>
<sst xmlns="http://schemas.openxmlformats.org/spreadsheetml/2006/main" count="72" uniqueCount="41">
  <si>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</si>
  <si>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</si>
  <si>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</si>
  <si>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</si>
  <si>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</si>
  <si>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</si>
  <si>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</si>
  <si>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</si>
  <si>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</si>
  <si>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</si>
  <si>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FUTURO</t>
  </si>
  <si>
    <t xml:space="preserve">Estefanía Juárez Limón </t>
  </si>
  <si>
    <t>Presidenta</t>
  </si>
  <si>
    <t>Fabian Aceves Dávalos</t>
  </si>
  <si>
    <t>Melina Alatorre Núñez</t>
  </si>
  <si>
    <t>PAN</t>
  </si>
  <si>
    <t>Dulce Sarahí Cortes Vite</t>
  </si>
  <si>
    <t>PRI</t>
  </si>
  <si>
    <t>COMISIÓN COLEGIADA Y PERMANENTE DE DESARROLLO URBANO</t>
  </si>
  <si>
    <t>REGISTRO DE ASISTENCIA</t>
  </si>
  <si>
    <t>JUNIO</t>
  </si>
  <si>
    <t>OCTUBRE</t>
  </si>
  <si>
    <t>NOVIEMBRE</t>
  </si>
  <si>
    <t>DICIEMBRE</t>
  </si>
  <si>
    <t>ESTADÍSTICA DE ASISTENCIA 2024</t>
  </si>
  <si>
    <r>
      <t xml:space="preserve">Nancy Naraly González Ramírez 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</si>
  <si>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</si>
  <si>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Emmanuel Alejandro Puerto Covarrubias
</t>
    </r>
    <r>
      <rPr>
        <b/>
        <sz val="8"/>
        <color theme="1"/>
        <rFont val="Century Gothic"/>
        <family val="2"/>
      </rPr>
      <t>(Regidor en licencia a partir del 01/03/2024)</t>
    </r>
  </si>
  <si>
    <r>
      <t xml:space="preserve">Ana Luisa Ramírez Ramírez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</si>
  <si>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Mariana Hernández González
</t>
    </r>
    <r>
      <rPr>
        <b/>
        <sz val="8"/>
        <color theme="1"/>
        <rFont val="Century Gothic"/>
        <family val="2"/>
      </rPr>
      <t>(Regidora en licencia a partir del 01/03/2024)</t>
    </r>
  </si>
  <si>
    <t>Rocío Guadalupe Hidalgo Pérez</t>
  </si>
  <si>
    <r>
      <t xml:space="preserve">Omar Antonio Borboa Becerra  
</t>
    </r>
    <r>
      <rPr>
        <b/>
        <sz val="8"/>
        <color theme="1"/>
        <rFont val="Century Gothic"/>
        <family val="2"/>
      </rPr>
      <t>(Regidor en licencia a partir del 16/02/2024)</t>
    </r>
  </si>
  <si>
    <r>
      <t xml:space="preserve">Iván Ricardo Chávez Gómez
</t>
    </r>
    <r>
      <rPr>
        <b/>
        <sz val="8"/>
        <color theme="1"/>
        <rFont val="Century Gothic"/>
        <family val="2"/>
      </rPr>
      <t>(Regidor en licencia a partir del 22/03/2024)</t>
    </r>
  </si>
  <si>
    <t>Durante el mes de junio no se tuvieron trabajos por parte de la Comisión</t>
  </si>
  <si>
    <r>
      <t xml:space="preserve">Guadalupe de los Ángeles Arellano Estrella
</t>
    </r>
    <r>
      <rPr>
        <b/>
        <sz val="8"/>
        <color theme="1"/>
        <rFont val="Century Gothic"/>
        <family val="2"/>
      </rPr>
      <t>(Término de suplencia a partir del 13/06/2024</t>
    </r>
    <r>
      <rPr>
        <sz val="8"/>
        <color theme="1"/>
        <rFont val="Century Gothic"/>
        <family val="2"/>
      </rPr>
      <t>)</t>
    </r>
  </si>
  <si>
    <r>
      <t xml:space="preserve">Esperanza Magaña Garnica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</si>
  <si>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Camilo Alejandro Saavedra González
</t>
    </r>
    <r>
      <rPr>
        <b/>
        <sz val="8"/>
        <color theme="1"/>
        <rFont val="Century Gothic"/>
        <family val="2"/>
      </rPr>
      <t>(Término de suplencia a partir del 16/06/2024)</t>
    </r>
  </si>
  <si>
    <r>
      <t xml:space="preserve">Sandra Espinosa Jaimes
</t>
    </r>
    <r>
      <rPr>
        <b/>
        <sz val="8"/>
        <color theme="1"/>
        <rFont val="Century Gothic"/>
        <family val="2"/>
      </rPr>
      <t>(Término de suplencia a partir del 25/06/2024)</t>
    </r>
  </si>
  <si>
    <r>
      <t xml:space="preserve">Ruth Belén Vélez de León
</t>
    </r>
    <r>
      <rPr>
        <b/>
        <sz val="8"/>
        <color theme="1"/>
        <rFont val="Century Gothic"/>
        <family val="2"/>
      </rPr>
      <t>(Término de suplencia a partir del 13/06/2024</t>
    </r>
    <r>
      <rPr>
        <sz val="8"/>
        <color theme="1"/>
        <rFont val="Century Gothic"/>
        <family val="2"/>
      </rPr>
      <t>)</t>
    </r>
  </si>
  <si>
    <r>
      <t xml:space="preserve">Eloy Francisco Aquino Herran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</si>
  <si>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José Pedro Kumamoto Aguilar
</t>
    </r>
    <r>
      <rPr>
        <b/>
        <sz val="8"/>
        <color theme="1"/>
        <rFont val="Century Gothic"/>
        <family val="2"/>
      </rPr>
      <t>(Regidor en licencia a partir del 25/11/2023)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</si>
</sst>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1" fillId="0" borderId="0"/>
  </cellStyleXfs>
  <cellXfs count="51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1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9" fillId="2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32000000}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Desarrollo Urbano'!$A$6:$A$24</c:f>
              <c:strCache>
                <c:ptCount val="19"/>
                <c:pt idx="0">
                  <c:v>Estefanía Juárez Limón </c:v>
                </c:pt>
                <c:pt idx="1">
                  <c:v>Nancy Naraly González Ramírez 
(Regidora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Gabriela Alejandra Magaña Enríquez
(Regidora en licencia a partir del 12/02/2024)</c:v>
                </c:pt>
                <c:pt idx="4">
                  <c:v>Esperanza Magaña Garnica
(Término de suplencia a partir del 12/06/2024)</c:v>
                </c:pt>
                <c:pt idx="5">
                  <c:v>Fabian Aceves Dávalos</c:v>
                </c:pt>
                <c:pt idx="6">
                  <c:v>Melina Alatorre Núñez</c:v>
                </c:pt>
                <c:pt idx="7">
                  <c:v>Iván Ricardo Chávez Gómez
(Regidor en licencia a partir del 22/03/2024)</c:v>
                </c:pt>
                <c:pt idx="8">
                  <c:v>Camilo Alejandro Saavedra González
(Término de suplencia a partir del 16/06/2024)</c:v>
                </c:pt>
                <c:pt idx="9">
                  <c:v>Emmanuel Alejandro Puerto Covarrubias
(Regidor en licencia a partir del 01/03/2024)</c:v>
                </c:pt>
                <c:pt idx="10">
                  <c:v>Sandra Espinosa Jaimes
(Término de suplencia a partir del 25/06/2024)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de suplencia a partir del 13/06/2024)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(Regidora en licencia a partir del 01/03/2024)</c:v>
                </c:pt>
                <c:pt idx="15">
                  <c:v>Eloy Francisco Aquino Herran
(Término de suplencia a partir del 12/06/2024)</c:v>
                </c:pt>
                <c:pt idx="16">
                  <c:v>Omar Antonio Borboa Becerra  
(Regidor en licencia a partir del 16/02/2024)</c:v>
                </c:pt>
                <c:pt idx="17">
                  <c:v>Rocío Guadalupe Hidalgo Pérez</c:v>
                </c:pt>
                <c:pt idx="18">
                  <c:v>Dulce Sarahí Cortes Vite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Desarrollo Urbano'!$A$6:$A$24</c:f>
              <c:strCache>
                <c:ptCount val="19"/>
                <c:pt idx="0">
                  <c:v>Estefanía Juárez Limón </c:v>
                </c:pt>
                <c:pt idx="1">
                  <c:v>Nancy Naraly González Ramírez 
(Regidora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Gabriela Alejandra Magaña Enríquez
(Regidora en licencia a partir del 12/02/2024)</c:v>
                </c:pt>
                <c:pt idx="4">
                  <c:v>Esperanza Magaña Garnica
(Término de suplencia a partir del 12/06/2024)</c:v>
                </c:pt>
                <c:pt idx="5">
                  <c:v>Fabian Aceves Dávalos</c:v>
                </c:pt>
                <c:pt idx="6">
                  <c:v>Melina Alatorre Núñez</c:v>
                </c:pt>
                <c:pt idx="7">
                  <c:v>Iván Ricardo Chávez Gómez
(Regidor en licencia a partir del 22/03/2024)</c:v>
                </c:pt>
                <c:pt idx="8">
                  <c:v>Camilo Alejandro Saavedra González
(Término de suplencia a partir del 16/06/2024)</c:v>
                </c:pt>
                <c:pt idx="9">
                  <c:v>Emmanuel Alejandro Puerto Covarrubias
(Regidor en licencia a partir del 01/03/2024)</c:v>
                </c:pt>
                <c:pt idx="10">
                  <c:v>Sandra Espinosa Jaimes
(Término de suplencia a partir del 25/06/2024)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de suplencia a partir del 13/06/2024)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(Regidora en licencia a partir del 01/03/2024)</c:v>
                </c:pt>
                <c:pt idx="15">
                  <c:v>Eloy Francisco Aquino Herran
(Término de suplencia a partir del 12/06/2024)</c:v>
                </c:pt>
                <c:pt idx="16">
                  <c:v>Omar Antonio Borboa Becerra  
(Regidor en licencia a partir del 16/02/2024)</c:v>
                </c:pt>
                <c:pt idx="17">
                  <c:v>Rocío Guadalupe Hidalgo Pérez</c:v>
                </c:pt>
                <c:pt idx="18">
                  <c:v>Dulce Sarahí Cortes Vite</c:v>
                </c:pt>
              </c:strCache>
            </c:strRef>
          </c:cat>
          <c:val>
            <c:numRef>
              <c:f>'Estadística Desarrollo Urbano'!$P$6:$P$24</c:f>
              <c:numCache>
                <c:formatCode>0</c:formatCode>
                <c:ptCount val="19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9544-9604-FADED0DC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82528"/>
        <c:axId val="340782920"/>
      </c:barChart>
      <c:catAx>
        <c:axId val="34078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920"/>
        <c:crosses val="autoZero"/>
        <c:auto val="1"/>
        <c:lblAlgn val="ctr"/>
        <c:lblOffset val="100"/>
        <c:tickLblSkip val="1"/>
        <c:noMultiLvlLbl val="0"/>
      </c:catAx>
      <c:valAx>
        <c:axId val="34078292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52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Urbano'!$A$6:$A$24</c:f>
              <c:strCache>
                <c:ptCount val="19"/>
                <c:pt idx="0">
                  <c:v>Estefanía Juárez Limón </c:v>
                </c:pt>
                <c:pt idx="1">
                  <c:v>Nancy Naraly González Ramírez 
(Regidora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Gabriela Alejandra Magaña Enríquez
(Regidora en licencia a partir del 12/02/2024)</c:v>
                </c:pt>
                <c:pt idx="4">
                  <c:v>Esperanza Magaña Garnica
(Término de suplencia a partir del 12/06/2024)</c:v>
                </c:pt>
                <c:pt idx="5">
                  <c:v>Fabian Aceves Dávalos</c:v>
                </c:pt>
                <c:pt idx="6">
                  <c:v>Melina Alatorre Núñez</c:v>
                </c:pt>
                <c:pt idx="7">
                  <c:v>Iván Ricardo Chávez Gómez
(Regidor en licencia a partir del 22/03/2024)</c:v>
                </c:pt>
                <c:pt idx="8">
                  <c:v>Camilo Alejandro Saavedra González
(Término de suplencia a partir del 16/06/2024)</c:v>
                </c:pt>
                <c:pt idx="9">
                  <c:v>Emmanuel Alejandro Puerto Covarrubias
(Regidor en licencia a partir del 01/03/2024)</c:v>
                </c:pt>
                <c:pt idx="10">
                  <c:v>Sandra Espinosa Jaimes
(Término de suplencia a partir del 25/06/2024)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de suplencia a partir del 13/06/2024)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(Regidora en licencia a partir del 01/03/2024)</c:v>
                </c:pt>
                <c:pt idx="15">
                  <c:v>Eloy Francisco Aquino Herran
(Término de suplencia a partir del 12/06/2024)</c:v>
                </c:pt>
                <c:pt idx="16">
                  <c:v>Omar Antonio Borboa Becerra  
(Regidor en licencia a partir del 16/02/2024)</c:v>
                </c:pt>
                <c:pt idx="17">
                  <c:v>Rocío Guadalupe Hidalgo Pérez</c:v>
                </c:pt>
                <c:pt idx="18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F-3043-895E-D2DEA9609B98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F-3043-895E-D2DEA9609B98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F-3043-895E-D2DEA9609B98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2F-3043-895E-D2DEA9609B98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2F-3043-895E-D2DEA9609B98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2F-3043-895E-D2DEA9609B98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2F-3043-895E-D2DEA9609B98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2F-3043-895E-D2DEA9609B98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2F-3043-895E-D2DEA9609B98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2F-3043-895E-D2DEA9609B98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2F-3043-895E-D2DEA9609B98}"/>
              </c:ext>
            </c:extLst>
          </c:dPt>
          <c:dPt>
            <c:idx val="11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7-40C4-8D13-3360CD38C3B5}"/>
              </c:ext>
            </c:extLst>
          </c:dPt>
          <c:dPt>
            <c:idx val="12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7-40C4-8D13-3360CD38C3B5}"/>
              </c:ext>
            </c:extLst>
          </c:dPt>
          <c:dPt>
            <c:idx val="13"/>
            <c:bubble3D val="0"/>
            <c:spPr>
              <a:solidFill>
                <a:schemeClr val="accent5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7-40C4-8D13-3360CD38C3B5}"/>
              </c:ext>
            </c:extLst>
          </c:dPt>
          <c:dPt>
            <c:idx val="14"/>
            <c:bubble3D val="0"/>
            <c:spPr>
              <a:solidFill>
                <a:schemeClr val="accent5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7-40C4-8D13-3360CD38C3B5}"/>
              </c:ext>
            </c:extLst>
          </c:dPt>
          <c:dPt>
            <c:idx val="15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7-40C4-8D13-3360CD38C3B5}"/>
              </c:ext>
            </c:extLst>
          </c:dPt>
          <c:dPt>
            <c:idx val="16"/>
            <c:bubble3D val="0"/>
            <c:spPr>
              <a:solidFill>
                <a:schemeClr val="accent5">
                  <a:tint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BE-4F46-B161-408C75DEFADA}"/>
              </c:ext>
            </c:extLst>
          </c:dPt>
          <c:dPt>
            <c:idx val="17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BE-4F46-B161-408C75DEFADA}"/>
              </c:ext>
            </c:extLst>
          </c:dPt>
          <c:dPt>
            <c:idx val="18"/>
            <c:bubble3D val="0"/>
            <c:spPr>
              <a:solidFill>
                <a:schemeClr val="accent5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314-4109-A8A8-CAD84A955622}"/>
              </c:ext>
            </c:extLst>
          </c:dPt>
          <c:cat>
            <c:strRef>
              <c:f>'Estadística Desarrollo Urbano'!$A$6:$A$24</c:f>
              <c:strCache>
                <c:ptCount val="19"/>
                <c:pt idx="0">
                  <c:v>Estefanía Juárez Limón </c:v>
                </c:pt>
                <c:pt idx="1">
                  <c:v>Nancy Naraly González Ramírez 
(Regidora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Gabriela Alejandra Magaña Enríquez
(Regidora en licencia a partir del 12/02/2024)</c:v>
                </c:pt>
                <c:pt idx="4">
                  <c:v>Esperanza Magaña Garnica
(Término de suplencia a partir del 12/06/2024)</c:v>
                </c:pt>
                <c:pt idx="5">
                  <c:v>Fabian Aceves Dávalos</c:v>
                </c:pt>
                <c:pt idx="6">
                  <c:v>Melina Alatorre Núñez</c:v>
                </c:pt>
                <c:pt idx="7">
                  <c:v>Iván Ricardo Chávez Gómez
(Regidor en licencia a partir del 22/03/2024)</c:v>
                </c:pt>
                <c:pt idx="8">
                  <c:v>Camilo Alejandro Saavedra González
(Término de suplencia a partir del 16/06/2024)</c:v>
                </c:pt>
                <c:pt idx="9">
                  <c:v>Emmanuel Alejandro Puerto Covarrubias
(Regidor en licencia a partir del 01/03/2024)</c:v>
                </c:pt>
                <c:pt idx="10">
                  <c:v>Sandra Espinosa Jaimes
(Término de suplencia a partir del 25/06/2024)</c:v>
                </c:pt>
                <c:pt idx="11">
                  <c:v>Ana Luisa Ramírez Ramírez
(Regidora en licencia a partir del 01/03/2024)</c:v>
                </c:pt>
                <c:pt idx="12">
                  <c:v>Ruth Belén Vélez de León
(Término de suplencia a partir del 13/06/2024)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(Regidora en licencia a partir del 01/03/2024)</c:v>
                </c:pt>
                <c:pt idx="15">
                  <c:v>Eloy Francisco Aquino Herran
(Término de suplencia a partir del 12/06/2024)</c:v>
                </c:pt>
                <c:pt idx="16">
                  <c:v>Omar Antonio Borboa Becerra  
(Regidor en licencia a partir del 16/02/2024)</c:v>
                </c:pt>
                <c:pt idx="17">
                  <c:v>Rocío Guadalupe Hidalgo Pérez</c:v>
                </c:pt>
                <c:pt idx="18">
                  <c:v>Dulce Sarahí Cortes Vite</c:v>
                </c:pt>
              </c:strCache>
            </c:strRef>
          </c:cat>
          <c:val>
            <c:numRef>
              <c:f>'Estadística Desarrollo Urbano'!$Q$6:$Q$24</c:f>
              <c:numCache>
                <c:formatCode>0</c:formatCode>
                <c:ptCount val="19"/>
                <c:pt idx="0">
                  <c:v>114.28571428571429</c:v>
                </c:pt>
                <c:pt idx="1">
                  <c:v>100</c:v>
                </c:pt>
                <c:pt idx="2">
                  <c:v>75</c:v>
                </c:pt>
                <c:pt idx="3">
                  <c:v>133.33333333333334</c:v>
                </c:pt>
                <c:pt idx="4">
                  <c:v>75</c:v>
                </c:pt>
                <c:pt idx="5">
                  <c:v>114.28571428571429</c:v>
                </c:pt>
                <c:pt idx="6">
                  <c:v>42.857142857142854</c:v>
                </c:pt>
                <c:pt idx="7">
                  <c:v>80</c:v>
                </c:pt>
                <c:pt idx="8">
                  <c:v>100</c:v>
                </c:pt>
                <c:pt idx="9">
                  <c:v>40</c:v>
                </c:pt>
                <c:pt idx="10">
                  <c:v>100</c:v>
                </c:pt>
                <c:pt idx="11">
                  <c:v>125</c:v>
                </c:pt>
                <c:pt idx="12">
                  <c:v>100</c:v>
                </c:pt>
                <c:pt idx="13">
                  <c:v>200</c:v>
                </c:pt>
                <c:pt idx="14">
                  <c:v>66.666666666666671</c:v>
                </c:pt>
                <c:pt idx="15">
                  <c:v>66.666666666666671</c:v>
                </c:pt>
                <c:pt idx="16">
                  <c:v>0</c:v>
                </c:pt>
                <c:pt idx="17">
                  <c:v>116.66666666666667</c:v>
                </c:pt>
                <c:pt idx="18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2F-3043-895E-D2DEA960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5.2803564961987549E-2"/>
          <c:w val="0.30978648779164392"/>
          <c:h val="0.92285828816868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URBANO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Desarrollo Urbano'!$D$5:$O$5</c:f>
              <c:strCache>
                <c:ptCount val="12"/>
                <c:pt idx="0">
                  <c:v>26/01/2024</c:v>
                </c:pt>
                <c:pt idx="1">
                  <c:v>21/02/2024</c:v>
                </c:pt>
                <c:pt idx="2">
                  <c:v>14/03/2024</c:v>
                </c:pt>
                <c:pt idx="3">
                  <c:v>18/04/2024</c:v>
                </c:pt>
                <c:pt idx="4">
                  <c:v>23/05/2024</c:v>
                </c:pt>
                <c:pt idx="5">
                  <c:v>JUNIO</c:v>
                </c:pt>
                <c:pt idx="6">
                  <c:v>16/07/2024</c:v>
                </c:pt>
                <c:pt idx="7">
                  <c:v>07/08/2024</c:v>
                </c:pt>
                <c:pt idx="8">
                  <c:v>18/09/2024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Desarrollo Urbano'!$D$25:$O$25</c:f>
              <c:numCache>
                <c:formatCode>0</c:formatCode>
                <c:ptCount val="12"/>
                <c:pt idx="0">
                  <c:v>72.727272727272734</c:v>
                </c:pt>
                <c:pt idx="1">
                  <c:v>81.818181818181827</c:v>
                </c:pt>
                <c:pt idx="2">
                  <c:v>81.818181818181827</c:v>
                </c:pt>
                <c:pt idx="3">
                  <c:v>72.727272727272734</c:v>
                </c:pt>
                <c:pt idx="4">
                  <c:v>90.909090909090907</c:v>
                </c:pt>
                <c:pt idx="5">
                  <c:v>0</c:v>
                </c:pt>
                <c:pt idx="6">
                  <c:v>54.54545454545454</c:v>
                </c:pt>
                <c:pt idx="7">
                  <c:v>54.54545454545454</c:v>
                </c:pt>
                <c:pt idx="8">
                  <c:v>90.909090909090907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D-4A9E-B49B-AAAF8F45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0784096"/>
        <c:axId val="340784488"/>
        <c:axId val="0"/>
      </c:bar3DChart>
      <c:catAx>
        <c:axId val="3407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488"/>
        <c:crosses val="autoZero"/>
        <c:auto val="0"/>
        <c:lblAlgn val="ctr"/>
        <c:lblOffset val="100"/>
        <c:noMultiLvlLbl val="0"/>
      </c:catAx>
      <c:valAx>
        <c:axId val="34078448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910318</xdr:colOff>
      <xdr:row>25</xdr:row>
      <xdr:rowOff>181615</xdr:rowOff>
    </xdr:from>
    <xdr:to>
      <xdr:col>16</xdr:col>
      <xdr:colOff>1219200</xdr:colOff>
      <xdr:row>44</xdr:row>
      <xdr:rowOff>114942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406854</xdr:colOff>
      <xdr:row>25</xdr:row>
      <xdr:rowOff>218735</xdr:rowOff>
    </xdr:from>
    <xdr:to>
      <xdr:col>8</xdr:col>
      <xdr:colOff>106136</xdr:colOff>
      <xdr:row>44</xdr:row>
      <xdr:rowOff>156822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421821</xdr:colOff>
      <xdr:row>46</xdr:row>
      <xdr:rowOff>78619</xdr:rowOff>
    </xdr:from>
    <xdr:to>
      <xdr:col>14</xdr:col>
      <xdr:colOff>367392</xdr:colOff>
      <xdr:row>70</xdr:row>
      <xdr:rowOff>13607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174632</xdr:colOff>
      <xdr:row>0</xdr:row>
      <xdr:rowOff>109008</xdr:rowOff>
    </xdr:from>
    <xdr:to>
      <xdr:col>0</xdr:col>
      <xdr:colOff>1009967</xdr:colOff>
      <xdr:row>2</xdr:row>
      <xdr:rowOff>304800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32" y="109008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222257</xdr:colOff>
      <xdr:row>0</xdr:row>
      <xdr:rowOff>80433</xdr:rowOff>
    </xdr:from>
    <xdr:to>
      <xdr:col>16</xdr:col>
      <xdr:colOff>1057592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9057" y="80433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4/08/Comision_Desarrollo_Urbano_No_Sesion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3" width="15.7109375" customWidth="1"/>
    <col min="4" max="15" width="13.7109375" customWidth="1"/>
    <col min="16" max="16" width="15.7109375" customWidth="1"/>
    <col min="17" max="17" width="18.7109375" customWidth="1"/>
    <col min="18" max="16384" width="11.42578125" style="6"/>
  </cols>
  <sheetData>
    <row r="1" spans="1:21" ht="27.9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11"/>
      <c r="S1" s="12"/>
      <c r="T1" s="12"/>
      <c r="U1" s="12"/>
    </row>
    <row r="2" spans="1:21" ht="27.95" customHeight="1" x14ac:dyDescent="0.25">
      <c r="A2" s="38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  <c r="R2" s="11"/>
      <c r="S2" s="12"/>
      <c r="T2" s="12"/>
      <c r="U2" s="12"/>
    </row>
    <row r="3" spans="1:21" ht="27.95" customHeight="1" x14ac:dyDescent="0.25">
      <c r="A3" s="41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11"/>
      <c r="S3" s="12"/>
      <c r="T3" s="12"/>
      <c r="U3" s="12"/>
    </row>
    <row r="4" spans="1:21" s="25" customFormat="1" ht="30" customHeight="1" x14ac:dyDescent="0.3">
      <c r="A4" s="44" t="s">
        <v>1</v>
      </c>
      <c r="B4" s="44" t="s">
        <v>2</v>
      </c>
      <c r="C4" s="44" t="s">
        <v>3</v>
      </c>
      <c r="D4" s="45" t="s">
        <v>19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23"/>
      <c r="S4" s="24"/>
      <c r="T4" s="24"/>
      <c r="U4" s="24"/>
    </row>
    <row r="5" spans="1:21" s="25" customFormat="1" ht="30" customHeight="1" x14ac:dyDescent="0.3">
      <c r="A5" s="44"/>
      <c r="B5" s="44"/>
      <c r="C5" s="44"/>
      <c r="D5" s="7">
        <v>45317</v>
      </c>
      <c r="E5" s="7">
        <v>45343</v>
      </c>
      <c r="F5" s="7">
        <v>45365</v>
      </c>
      <c r="G5" s="7">
        <v>45400</v>
      </c>
      <c r="H5" s="7">
        <v>45435</v>
      </c>
      <c r="I5" s="7" t="s">
        <v>20</v>
      </c>
      <c r="J5" s="7">
        <v>45489</v>
      </c>
      <c r="K5" s="7">
        <v>45511</v>
      </c>
      <c r="L5" s="7">
        <v>45553</v>
      </c>
      <c r="M5" s="7" t="s">
        <v>21</v>
      </c>
      <c r="N5" s="7" t="s">
        <v>22</v>
      </c>
      <c r="O5" s="7" t="s">
        <v>23</v>
      </c>
      <c r="P5" s="18" t="s">
        <v>4</v>
      </c>
      <c r="Q5" s="18" t="s">
        <v>9</v>
      </c>
      <c r="R5" s="23"/>
      <c r="S5" s="24"/>
      <c r="T5" s="24"/>
      <c r="U5" s="24"/>
    </row>
    <row r="6" spans="1:21" ht="30" customHeight="1" x14ac:dyDescent="0.25">
      <c r="A6" s="22" t="s">
        <v>11</v>
      </c>
      <c r="B6" s="1" t="s">
        <v>12</v>
      </c>
      <c r="C6" s="1" t="s">
        <v>5</v>
      </c>
      <c r="D6" s="2">
        <v>1</v>
      </c>
      <c r="E6" s="21">
        <v>1</v>
      </c>
      <c r="F6" s="1">
        <v>1</v>
      </c>
      <c r="G6" s="1">
        <v>1</v>
      </c>
      <c r="H6" s="1">
        <v>1</v>
      </c>
      <c r="I6" s="48" t="s">
        <v>33</v>
      </c>
      <c r="J6" s="1">
        <v>1</v>
      </c>
      <c r="K6" s="1">
        <v>1</v>
      </c>
      <c r="L6" s="1">
        <v>1</v>
      </c>
      <c r="M6" s="19"/>
      <c r="N6" s="15"/>
      <c r="O6" s="17"/>
      <c r="P6" s="3">
        <f t="shared" ref="P6:P24" si="0">SUM(D6:O6)</f>
        <v>8</v>
      </c>
      <c r="Q6" s="4">
        <f>(P6*100)/(7)</f>
        <v>114.28571428571429</v>
      </c>
      <c r="R6" s="11"/>
      <c r="S6" s="12"/>
      <c r="T6" s="12"/>
      <c r="U6" s="12"/>
    </row>
    <row r="7" spans="1:21" ht="30" customHeight="1" x14ac:dyDescent="0.25">
      <c r="A7" s="20" t="s">
        <v>25</v>
      </c>
      <c r="B7" s="1" t="s">
        <v>6</v>
      </c>
      <c r="C7" s="1" t="s">
        <v>5</v>
      </c>
      <c r="D7" s="2">
        <v>1</v>
      </c>
      <c r="E7" s="26"/>
      <c r="F7" s="26"/>
      <c r="G7" s="26"/>
      <c r="H7" s="26"/>
      <c r="I7" s="49"/>
      <c r="J7" s="1">
        <v>1</v>
      </c>
      <c r="K7" s="1">
        <v>0</v>
      </c>
      <c r="L7" s="1">
        <v>1</v>
      </c>
      <c r="M7" s="19"/>
      <c r="N7" s="15"/>
      <c r="O7" s="10"/>
      <c r="P7" s="3">
        <f t="shared" si="0"/>
        <v>3</v>
      </c>
      <c r="Q7" s="31">
        <f>(P7*100)/(3)</f>
        <v>100</v>
      </c>
      <c r="R7" s="11"/>
      <c r="S7" s="12"/>
      <c r="T7" s="12"/>
      <c r="U7" s="12"/>
    </row>
    <row r="8" spans="1:21" ht="30" customHeight="1" x14ac:dyDescent="0.25">
      <c r="A8" s="20" t="s">
        <v>34</v>
      </c>
      <c r="B8" s="1" t="s">
        <v>6</v>
      </c>
      <c r="C8" s="1" t="s">
        <v>5</v>
      </c>
      <c r="D8" s="27"/>
      <c r="E8" s="21">
        <v>1</v>
      </c>
      <c r="F8" s="1">
        <v>1</v>
      </c>
      <c r="G8" s="1">
        <v>0</v>
      </c>
      <c r="H8" s="1">
        <v>1</v>
      </c>
      <c r="I8" s="49"/>
      <c r="J8" s="32"/>
      <c r="K8" s="32"/>
      <c r="L8" s="32"/>
      <c r="M8" s="19"/>
      <c r="N8" s="15"/>
      <c r="O8" s="10"/>
      <c r="P8" s="3">
        <f t="shared" si="0"/>
        <v>3</v>
      </c>
      <c r="Q8" s="31">
        <f>(P8*100)/(4)</f>
        <v>75</v>
      </c>
      <c r="R8" s="11"/>
      <c r="S8" s="12"/>
      <c r="T8" s="12"/>
      <c r="U8" s="12"/>
    </row>
    <row r="9" spans="1:21" ht="30" customHeight="1" x14ac:dyDescent="0.25">
      <c r="A9" s="20" t="s">
        <v>26</v>
      </c>
      <c r="B9" s="1" t="s">
        <v>6</v>
      </c>
      <c r="C9" s="1" t="s">
        <v>5</v>
      </c>
      <c r="D9" s="2">
        <v>1</v>
      </c>
      <c r="E9" s="26"/>
      <c r="F9" s="28"/>
      <c r="G9" s="26"/>
      <c r="H9" s="26"/>
      <c r="I9" s="49"/>
      <c r="J9" s="1">
        <v>1</v>
      </c>
      <c r="K9" s="33">
        <v>1</v>
      </c>
      <c r="L9" s="1">
        <v>1</v>
      </c>
      <c r="M9" s="19"/>
      <c r="N9" s="15"/>
      <c r="O9" s="17"/>
      <c r="P9" s="3">
        <f t="shared" si="0"/>
        <v>4</v>
      </c>
      <c r="Q9" s="31">
        <f>(P9*100)/(3)</f>
        <v>133.33333333333334</v>
      </c>
      <c r="R9" s="11"/>
      <c r="S9" s="12"/>
      <c r="T9" s="12"/>
      <c r="U9" s="12"/>
    </row>
    <row r="10" spans="1:21" ht="30" customHeight="1" x14ac:dyDescent="0.25">
      <c r="A10" s="20" t="s">
        <v>35</v>
      </c>
      <c r="B10" s="1" t="s">
        <v>6</v>
      </c>
      <c r="C10" s="1" t="s">
        <v>5</v>
      </c>
      <c r="D10" s="27"/>
      <c r="E10" s="21">
        <v>1</v>
      </c>
      <c r="F10" s="21">
        <v>1</v>
      </c>
      <c r="G10" s="1">
        <v>0</v>
      </c>
      <c r="H10" s="1">
        <v>1</v>
      </c>
      <c r="I10" s="49"/>
      <c r="J10" s="32"/>
      <c r="K10" s="32"/>
      <c r="L10" s="32"/>
      <c r="M10" s="19"/>
      <c r="N10" s="15"/>
      <c r="O10" s="21"/>
      <c r="P10" s="3">
        <f t="shared" si="0"/>
        <v>3</v>
      </c>
      <c r="Q10" s="31">
        <f>(P10*100)/(4)</f>
        <v>75</v>
      </c>
      <c r="R10" s="11"/>
      <c r="S10" s="12"/>
      <c r="T10" s="12"/>
      <c r="U10" s="12"/>
    </row>
    <row r="11" spans="1:21" ht="30" customHeight="1" x14ac:dyDescent="0.25">
      <c r="A11" s="22" t="s">
        <v>13</v>
      </c>
      <c r="B11" s="1" t="s">
        <v>6</v>
      </c>
      <c r="C11" s="1" t="s">
        <v>5</v>
      </c>
      <c r="D11" s="2">
        <v>1</v>
      </c>
      <c r="E11" s="21">
        <v>1</v>
      </c>
      <c r="F11" s="21">
        <v>1</v>
      </c>
      <c r="G11" s="1">
        <v>1</v>
      </c>
      <c r="H11" s="1">
        <v>1</v>
      </c>
      <c r="I11" s="49"/>
      <c r="J11" s="1">
        <v>1</v>
      </c>
      <c r="K11" s="1">
        <v>1</v>
      </c>
      <c r="L11" s="1">
        <v>1</v>
      </c>
      <c r="M11" s="19"/>
      <c r="N11" s="15"/>
      <c r="O11" s="17"/>
      <c r="P11" s="3">
        <f t="shared" si="0"/>
        <v>8</v>
      </c>
      <c r="Q11" s="31">
        <f>(P11*100)/(7)</f>
        <v>114.28571428571429</v>
      </c>
      <c r="R11" s="11"/>
      <c r="S11" s="12"/>
      <c r="T11" s="12"/>
      <c r="U11" s="12"/>
    </row>
    <row r="12" spans="1:21" ht="30" customHeight="1" x14ac:dyDescent="0.25">
      <c r="A12" s="22" t="s">
        <v>14</v>
      </c>
      <c r="B12" s="1" t="s">
        <v>6</v>
      </c>
      <c r="C12" s="1" t="s">
        <v>5</v>
      </c>
      <c r="D12" s="2">
        <v>0</v>
      </c>
      <c r="E12" s="21">
        <v>0</v>
      </c>
      <c r="F12" s="21">
        <v>0</v>
      </c>
      <c r="G12" s="1">
        <v>1</v>
      </c>
      <c r="H12" s="1">
        <v>1</v>
      </c>
      <c r="I12" s="49"/>
      <c r="J12" s="30">
        <v>0</v>
      </c>
      <c r="K12" s="30">
        <v>0</v>
      </c>
      <c r="L12" s="33">
        <v>1</v>
      </c>
      <c r="M12" s="19"/>
      <c r="N12" s="16"/>
      <c r="O12" s="17"/>
      <c r="P12" s="3">
        <f t="shared" si="0"/>
        <v>3</v>
      </c>
      <c r="Q12" s="31">
        <f>(P12*100)/(7)</f>
        <v>42.857142857142854</v>
      </c>
      <c r="R12" s="11"/>
      <c r="S12" s="12"/>
      <c r="T12" s="12"/>
      <c r="U12" s="12"/>
    </row>
    <row r="13" spans="1:21" ht="30" customHeight="1" x14ac:dyDescent="0.25">
      <c r="A13" s="20" t="s">
        <v>32</v>
      </c>
      <c r="B13" s="1" t="s">
        <v>6</v>
      </c>
      <c r="C13" s="1" t="s">
        <v>5</v>
      </c>
      <c r="D13" s="2">
        <v>1</v>
      </c>
      <c r="E13" s="21">
        <v>1</v>
      </c>
      <c r="F13" s="21">
        <v>1</v>
      </c>
      <c r="G13" s="26"/>
      <c r="H13" s="26"/>
      <c r="I13" s="49"/>
      <c r="J13" s="1">
        <v>0</v>
      </c>
      <c r="K13" s="1">
        <v>0</v>
      </c>
      <c r="L13" s="1">
        <v>1</v>
      </c>
      <c r="M13" s="19"/>
      <c r="N13" s="15"/>
      <c r="O13" s="17"/>
      <c r="P13" s="3">
        <f t="shared" si="0"/>
        <v>4</v>
      </c>
      <c r="Q13" s="31">
        <f>(P13*100)/(5)</f>
        <v>80</v>
      </c>
      <c r="R13" s="11"/>
      <c r="S13" s="12"/>
      <c r="T13" s="12"/>
      <c r="U13" s="12"/>
    </row>
    <row r="14" spans="1:21" ht="30" customHeight="1" x14ac:dyDescent="0.25">
      <c r="A14" s="20" t="s">
        <v>36</v>
      </c>
      <c r="B14" s="1" t="s">
        <v>6</v>
      </c>
      <c r="C14" s="1" t="s">
        <v>5</v>
      </c>
      <c r="D14" s="27"/>
      <c r="E14" s="26"/>
      <c r="F14" s="26"/>
      <c r="G14" s="1">
        <v>1</v>
      </c>
      <c r="H14" s="1">
        <v>1</v>
      </c>
      <c r="I14" s="49"/>
      <c r="J14" s="32"/>
      <c r="K14" s="32"/>
      <c r="L14" s="32"/>
      <c r="M14" s="19"/>
      <c r="N14" s="15"/>
      <c r="O14" s="21"/>
      <c r="P14" s="3">
        <f t="shared" si="0"/>
        <v>2</v>
      </c>
      <c r="Q14" s="31">
        <f>(P14*100)/(2)</f>
        <v>100</v>
      </c>
      <c r="R14" s="11"/>
      <c r="S14" s="12"/>
      <c r="T14" s="12"/>
      <c r="U14" s="12"/>
    </row>
    <row r="15" spans="1:21" ht="30" customHeight="1" x14ac:dyDescent="0.25">
      <c r="A15" s="20" t="s">
        <v>27</v>
      </c>
      <c r="B15" s="1" t="s">
        <v>6</v>
      </c>
      <c r="C15" s="1" t="s">
        <v>8</v>
      </c>
      <c r="D15" s="2">
        <v>1</v>
      </c>
      <c r="E15" s="21">
        <v>1</v>
      </c>
      <c r="F15" s="21">
        <v>0</v>
      </c>
      <c r="G15" s="26"/>
      <c r="H15" s="26"/>
      <c r="I15" s="49"/>
      <c r="J15" s="1">
        <v>0</v>
      </c>
      <c r="K15" s="30">
        <v>0</v>
      </c>
      <c r="L15" s="1">
        <v>0</v>
      </c>
      <c r="M15" s="19"/>
      <c r="N15" s="10"/>
      <c r="O15" s="17"/>
      <c r="P15" s="3">
        <f t="shared" si="0"/>
        <v>2</v>
      </c>
      <c r="Q15" s="31">
        <f>(P15*100)/(5)</f>
        <v>40</v>
      </c>
      <c r="R15" s="13"/>
      <c r="S15" s="12"/>
      <c r="T15" s="12"/>
      <c r="U15" s="12"/>
    </row>
    <row r="16" spans="1:21" ht="30" customHeight="1" x14ac:dyDescent="0.25">
      <c r="A16" s="20" t="s">
        <v>37</v>
      </c>
      <c r="B16" s="1" t="s">
        <v>6</v>
      </c>
      <c r="C16" s="1" t="s">
        <v>8</v>
      </c>
      <c r="D16" s="27"/>
      <c r="E16" s="26"/>
      <c r="F16" s="26"/>
      <c r="G16" s="29">
        <v>1</v>
      </c>
      <c r="H16" s="1">
        <v>1</v>
      </c>
      <c r="I16" s="49"/>
      <c r="J16" s="32"/>
      <c r="K16" s="32"/>
      <c r="L16" s="32"/>
      <c r="M16" s="19"/>
      <c r="N16" s="10"/>
      <c r="O16" s="21"/>
      <c r="P16" s="3">
        <f t="shared" si="0"/>
        <v>2</v>
      </c>
      <c r="Q16" s="31">
        <f>(P16*100)/(2)</f>
        <v>100</v>
      </c>
      <c r="R16" s="13"/>
      <c r="S16" s="12"/>
      <c r="T16" s="12"/>
      <c r="U16" s="12"/>
    </row>
    <row r="17" spans="1:21" ht="30" customHeight="1" x14ac:dyDescent="0.25">
      <c r="A17" s="20" t="s">
        <v>28</v>
      </c>
      <c r="B17" s="1" t="s">
        <v>6</v>
      </c>
      <c r="C17" s="1" t="s">
        <v>10</v>
      </c>
      <c r="D17" s="2">
        <v>1</v>
      </c>
      <c r="E17" s="21">
        <v>1</v>
      </c>
      <c r="F17" s="28"/>
      <c r="G17" s="26"/>
      <c r="H17" s="26"/>
      <c r="I17" s="49"/>
      <c r="J17" s="1">
        <v>1</v>
      </c>
      <c r="K17" s="1">
        <v>1</v>
      </c>
      <c r="L17" s="33">
        <v>1</v>
      </c>
      <c r="M17" s="19"/>
      <c r="N17" s="10"/>
      <c r="O17" s="17"/>
      <c r="P17" s="3">
        <f t="shared" si="0"/>
        <v>5</v>
      </c>
      <c r="Q17" s="31">
        <f>(P17*100)/(4)</f>
        <v>125</v>
      </c>
      <c r="R17" s="13"/>
      <c r="S17" s="12"/>
      <c r="T17" s="12"/>
      <c r="U17" s="12"/>
    </row>
    <row r="18" spans="1:21" ht="30" customHeight="1" x14ac:dyDescent="0.25">
      <c r="A18" s="20" t="s">
        <v>38</v>
      </c>
      <c r="B18" s="1" t="s">
        <v>6</v>
      </c>
      <c r="C18" s="1" t="s">
        <v>10</v>
      </c>
      <c r="D18" s="27"/>
      <c r="E18" s="26"/>
      <c r="F18" s="21">
        <v>1</v>
      </c>
      <c r="G18" s="1">
        <v>1</v>
      </c>
      <c r="H18" s="1">
        <v>1</v>
      </c>
      <c r="I18" s="49"/>
      <c r="J18" s="32"/>
      <c r="K18" s="32"/>
      <c r="L18" s="28"/>
      <c r="M18" s="19"/>
      <c r="N18" s="10"/>
      <c r="O18" s="21"/>
      <c r="P18" s="3">
        <f t="shared" si="0"/>
        <v>3</v>
      </c>
      <c r="Q18" s="31">
        <f>(P18*100)/(3)</f>
        <v>100</v>
      </c>
      <c r="R18" s="13"/>
      <c r="S18" s="12"/>
      <c r="T18" s="12"/>
      <c r="U18" s="12"/>
    </row>
    <row r="19" spans="1:21" ht="30" customHeight="1" x14ac:dyDescent="0.25">
      <c r="A19" s="20" t="s">
        <v>40</v>
      </c>
      <c r="B19" s="33" t="s">
        <v>6</v>
      </c>
      <c r="C19" s="33" t="s">
        <v>10</v>
      </c>
      <c r="D19" s="27"/>
      <c r="E19" s="32"/>
      <c r="F19" s="32"/>
      <c r="G19" s="32"/>
      <c r="H19" s="32"/>
      <c r="I19" s="49"/>
      <c r="J19" s="32"/>
      <c r="K19" s="29">
        <v>1</v>
      </c>
      <c r="L19" s="33">
        <v>1</v>
      </c>
      <c r="M19" s="19"/>
      <c r="N19" s="10"/>
      <c r="O19" s="30"/>
      <c r="P19" s="3">
        <f t="shared" si="0"/>
        <v>2</v>
      </c>
      <c r="Q19" s="31">
        <f>(P19*100)/(1)</f>
        <v>200</v>
      </c>
      <c r="R19" s="13"/>
      <c r="S19" s="12"/>
      <c r="T19" s="12"/>
      <c r="U19" s="12"/>
    </row>
    <row r="20" spans="1:21" ht="30" customHeight="1" x14ac:dyDescent="0.25">
      <c r="A20" s="20" t="s">
        <v>29</v>
      </c>
      <c r="B20" s="1" t="s">
        <v>6</v>
      </c>
      <c r="C20" s="1" t="s">
        <v>10</v>
      </c>
      <c r="D20" s="2">
        <v>1</v>
      </c>
      <c r="E20" s="21">
        <v>1</v>
      </c>
      <c r="F20" s="26"/>
      <c r="G20" s="26"/>
      <c r="H20" s="26"/>
      <c r="I20" s="49"/>
      <c r="J20" s="1">
        <v>0</v>
      </c>
      <c r="K20" s="32"/>
      <c r="L20" s="28"/>
      <c r="M20" s="19"/>
      <c r="N20" s="15"/>
      <c r="O20" s="17"/>
      <c r="P20" s="3">
        <f t="shared" si="0"/>
        <v>2</v>
      </c>
      <c r="Q20" s="31">
        <f>(P20*100)/(3)</f>
        <v>66.666666666666671</v>
      </c>
      <c r="R20" s="13"/>
      <c r="S20" s="12"/>
      <c r="T20" s="12"/>
      <c r="U20" s="12"/>
    </row>
    <row r="21" spans="1:21" ht="30" customHeight="1" x14ac:dyDescent="0.25">
      <c r="A21" s="20" t="s">
        <v>39</v>
      </c>
      <c r="B21" s="1" t="s">
        <v>6</v>
      </c>
      <c r="C21" s="1" t="s">
        <v>10</v>
      </c>
      <c r="D21" s="27"/>
      <c r="E21" s="26"/>
      <c r="F21" s="1">
        <v>1</v>
      </c>
      <c r="G21" s="1">
        <v>0</v>
      </c>
      <c r="H21" s="1">
        <v>1</v>
      </c>
      <c r="I21" s="49"/>
      <c r="J21" s="32"/>
      <c r="K21" s="32"/>
      <c r="L21" s="28"/>
      <c r="M21" s="19"/>
      <c r="N21" s="15"/>
      <c r="O21" s="21"/>
      <c r="P21" s="3">
        <f t="shared" si="0"/>
        <v>2</v>
      </c>
      <c r="Q21" s="31">
        <f>(P21*100)/(3)</f>
        <v>66.666666666666671</v>
      </c>
      <c r="R21" s="13"/>
      <c r="S21" s="12"/>
      <c r="T21" s="12"/>
      <c r="U21" s="12"/>
    </row>
    <row r="22" spans="1:21" ht="30" customHeight="1" x14ac:dyDescent="0.25">
      <c r="A22" s="20" t="s">
        <v>31</v>
      </c>
      <c r="B22" s="1" t="s">
        <v>6</v>
      </c>
      <c r="C22" s="1" t="s">
        <v>15</v>
      </c>
      <c r="D22" s="2">
        <v>0</v>
      </c>
      <c r="E22" s="26"/>
      <c r="F22" s="26"/>
      <c r="G22" s="26"/>
      <c r="H22" s="26"/>
      <c r="I22" s="49"/>
      <c r="J22" s="32"/>
      <c r="K22" s="32"/>
      <c r="L22" s="28"/>
      <c r="M22" s="19"/>
      <c r="N22" s="16"/>
      <c r="O22" s="17"/>
      <c r="P22" s="3">
        <f t="shared" si="0"/>
        <v>0</v>
      </c>
      <c r="Q22" s="31">
        <f>(P22*100)/(1)</f>
        <v>0</v>
      </c>
      <c r="R22" s="13"/>
      <c r="S22" s="12"/>
      <c r="T22" s="12"/>
      <c r="U22" s="12"/>
    </row>
    <row r="23" spans="1:21" ht="30" customHeight="1" x14ac:dyDescent="0.25">
      <c r="A23" s="20" t="s">
        <v>30</v>
      </c>
      <c r="B23" s="1" t="s">
        <v>6</v>
      </c>
      <c r="C23" s="1" t="s">
        <v>15</v>
      </c>
      <c r="D23" s="27"/>
      <c r="E23" s="21">
        <v>1</v>
      </c>
      <c r="F23" s="1">
        <v>1</v>
      </c>
      <c r="G23" s="1">
        <v>1</v>
      </c>
      <c r="H23" s="1">
        <v>1</v>
      </c>
      <c r="I23" s="49"/>
      <c r="J23" s="1">
        <v>1</v>
      </c>
      <c r="K23" s="29">
        <v>1</v>
      </c>
      <c r="L23" s="33">
        <v>1</v>
      </c>
      <c r="M23" s="19"/>
      <c r="N23" s="16"/>
      <c r="O23" s="21"/>
      <c r="P23" s="3">
        <f t="shared" si="0"/>
        <v>7</v>
      </c>
      <c r="Q23" s="31">
        <f>(P23*100)/(6)</f>
        <v>116.66666666666667</v>
      </c>
      <c r="R23" s="13"/>
      <c r="S23" s="12"/>
      <c r="T23" s="12"/>
      <c r="U23" s="12"/>
    </row>
    <row r="24" spans="1:21" ht="30" customHeight="1" x14ac:dyDescent="0.25">
      <c r="A24" s="22" t="s">
        <v>16</v>
      </c>
      <c r="B24" s="1" t="s">
        <v>6</v>
      </c>
      <c r="C24" s="1" t="s">
        <v>17</v>
      </c>
      <c r="D24" s="2">
        <v>0</v>
      </c>
      <c r="E24" s="21">
        <v>0</v>
      </c>
      <c r="F24" s="1">
        <v>1</v>
      </c>
      <c r="G24" s="1">
        <v>1</v>
      </c>
      <c r="H24" s="1">
        <v>0</v>
      </c>
      <c r="I24" s="50"/>
      <c r="J24" s="33">
        <v>0</v>
      </c>
      <c r="K24" s="1">
        <v>0</v>
      </c>
      <c r="L24" s="1">
        <v>1</v>
      </c>
      <c r="M24" s="19"/>
      <c r="N24" s="10"/>
      <c r="O24" s="17"/>
      <c r="P24" s="3">
        <f t="shared" si="0"/>
        <v>3</v>
      </c>
      <c r="Q24" s="31">
        <f>(P24*100)/(7)</f>
        <v>42.857142857142854</v>
      </c>
      <c r="R24" s="13"/>
      <c r="S24" s="12"/>
      <c r="T24" s="12"/>
      <c r="U24" s="12"/>
    </row>
    <row r="25" spans="1:21" s="14" customFormat="1" ht="32.1" customHeight="1" x14ac:dyDescent="0.25">
      <c r="A25" s="34" t="s">
        <v>7</v>
      </c>
      <c r="B25" s="34"/>
      <c r="C25" s="34"/>
      <c r="D25" s="8">
        <f t="shared" ref="D25:O25" si="1">SUM(D6:D24)/11*100</f>
        <v>72.727272727272734</v>
      </c>
      <c r="E25" s="8">
        <f t="shared" si="1"/>
        <v>81.818181818181827</v>
      </c>
      <c r="F25" s="8">
        <f t="shared" si="1"/>
        <v>81.818181818181827</v>
      </c>
      <c r="G25" s="8">
        <f>SUM(G6:G24)/11*100</f>
        <v>72.727272727272734</v>
      </c>
      <c r="H25" s="8">
        <f t="shared" si="1"/>
        <v>90.909090909090907</v>
      </c>
      <c r="I25" s="8">
        <f t="shared" si="1"/>
        <v>0</v>
      </c>
      <c r="J25" s="8">
        <f t="shared" si="1"/>
        <v>54.54545454545454</v>
      </c>
      <c r="K25" s="8">
        <f t="shared" si="1"/>
        <v>54.54545454545454</v>
      </c>
      <c r="L25" s="8">
        <f t="shared" si="1"/>
        <v>90.909090909090907</v>
      </c>
      <c r="M25" s="8">
        <f t="shared" si="1"/>
        <v>0</v>
      </c>
      <c r="N25" s="8">
        <f t="shared" si="1"/>
        <v>0</v>
      </c>
      <c r="O25" s="8">
        <f t="shared" si="1"/>
        <v>0</v>
      </c>
      <c r="P25" s="9"/>
      <c r="Q25" s="8"/>
      <c r="R25" s="13"/>
      <c r="S25" s="12"/>
      <c r="T25" s="12"/>
      <c r="U25" s="12"/>
    </row>
    <row r="26" spans="1:21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2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</sheetData>
  <mergeCells count="9">
    <mergeCell ref="A25:C25"/>
    <mergeCell ref="A1:Q1"/>
    <mergeCell ref="A2:Q2"/>
    <mergeCell ref="A3:Q3"/>
    <mergeCell ref="A4:A5"/>
    <mergeCell ref="B4:B5"/>
    <mergeCell ref="C4:C5"/>
    <mergeCell ref="D4:Q4"/>
    <mergeCell ref="I6:I24"/>
  </mergeCells>
  <hyperlinks>
    <hyperlink ref="I6:I24" r:id="rId1" display="Durante el mes de junio no se tuvieron trabajos por parte de la Comisión" xr:uid="{E0EB7E38-C984-4493-BF0F-AB7247BA5DE8}"/>
  </hyperlinks>
  <pageMargins left="0.70866141732283472" right="0.70866141732283472" top="0.74803149606299213" bottom="0.74803149606299213" header="0.31496062992125984" footer="0.31496062992125984"/>
  <pageSetup paperSize="5" scale="70" orientation="landscape" r:id="rId2"/>
  <ignoredErrors>
    <ignoredError sqref="F25:G25 D25:E25 J25:O25 H25:I25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Urbano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2024-09-23T19:10:00Z</dcterms:modified>
</cp:coreProperties>
</file>