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PROGRAMATICA\"/>
    </mc:Choice>
  </mc:AlternateContent>
  <xr:revisionPtr revIDLastSave="0" documentId="8_{4888626B-8937-4043-9BE4-A9AAB60E4DDE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28" i="4" l="1"/>
  <c r="F27" i="4"/>
  <c r="F24" i="4"/>
  <c r="F25" i="4"/>
  <c r="F23" i="4"/>
  <c r="F15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F13" i="4" l="1"/>
  <c r="E10" i="4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F22" i="4"/>
  <c r="F26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<sst xmlns="http://schemas.openxmlformats.org/spreadsheetml/2006/main" count="45" uniqueCount="45">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</sst>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165" fontId="13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31" zoomScale="73" zoomScaleNormal="73" zoomScaleSheetLayoutView="100" workbookViewId="0">
      <selection activeCell="G24" sqref="G24:H24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2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0" t="s">
        <v>41</v>
      </c>
      <c r="C2" s="41"/>
      <c r="D2" s="41"/>
      <c r="E2" s="41"/>
      <c r="F2" s="41"/>
      <c r="G2" s="41"/>
      <c r="H2" s="41"/>
      <c r="I2" s="42"/>
      <c r="J2" s="7"/>
      <c r="K2" s="7"/>
      <c r="L2" s="3"/>
      <c r="M2" s="4"/>
    </row>
    <row r="3" spans="1:14" s="5" customFormat="1" ht="21" customHeight="1" x14ac:dyDescent="0.25">
      <c r="A3" s="1"/>
      <c r="B3" s="43" t="s">
        <v>0</v>
      </c>
      <c r="C3" s="44"/>
      <c r="D3" s="44"/>
      <c r="E3" s="44"/>
      <c r="F3" s="44"/>
      <c r="G3" s="44"/>
      <c r="H3" s="44"/>
      <c r="I3" s="45"/>
      <c r="J3" s="7"/>
      <c r="K3" s="7"/>
    </row>
    <row r="4" spans="1:14" s="2" customFormat="1" ht="20.25" customHeight="1" x14ac:dyDescent="0.25">
      <c r="A4" s="1"/>
      <c r="B4" s="43" t="s">
        <v>44</v>
      </c>
      <c r="C4" s="44"/>
      <c r="D4" s="44"/>
      <c r="E4" s="44"/>
      <c r="F4" s="44"/>
      <c r="G4" s="44"/>
      <c r="H4" s="44"/>
      <c r="I4" s="45"/>
      <c r="J4" s="7"/>
      <c r="K4" s="7"/>
      <c r="L4" s="7"/>
      <c r="M4" s="8"/>
      <c r="N4" s="8"/>
    </row>
    <row r="5" spans="1:14" s="2" customFormat="1" ht="18" customHeight="1" x14ac:dyDescent="0.25">
      <c r="A5" s="9"/>
      <c r="B5" s="37" t="s">
        <v>42</v>
      </c>
      <c r="C5" s="38"/>
      <c r="D5" s="38"/>
      <c r="E5" s="38"/>
      <c r="F5" s="38"/>
      <c r="G5" s="38"/>
      <c r="H5" s="38"/>
      <c r="I5" s="39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53" t="s">
        <v>1</v>
      </c>
      <c r="C7" s="53"/>
      <c r="D7" s="46" t="s">
        <v>2</v>
      </c>
      <c r="E7" s="46"/>
      <c r="F7" s="46"/>
      <c r="G7" s="46"/>
      <c r="H7" s="46"/>
      <c r="I7" s="53" t="s">
        <v>3</v>
      </c>
    </row>
    <row r="8" spans="1:14" ht="25.5" x14ac:dyDescent="0.25">
      <c r="B8" s="53"/>
      <c r="C8" s="53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53"/>
    </row>
    <row r="9" spans="1:14" ht="15.75" customHeight="1" x14ac:dyDescent="0.25">
      <c r="B9" s="53"/>
      <c r="C9" s="53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47" t="s">
        <v>11</v>
      </c>
      <c r="C10" s="48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47" t="s">
        <v>14</v>
      </c>
      <c r="C13" s="48"/>
      <c r="D13" s="28">
        <f>SUM(D14:D21)</f>
        <v>5554740500.2199993</v>
      </c>
      <c r="E13" s="27">
        <f t="shared" ref="E13:H13" si="1">SUM(E14:E21)</f>
        <v>50517780.050000004</v>
      </c>
      <c r="F13" s="28">
        <f t="shared" si="1"/>
        <v>5605258280.2700005</v>
      </c>
      <c r="G13" s="27">
        <f t="shared" si="1"/>
        <v>3547747115.8400006</v>
      </c>
      <c r="H13" s="28">
        <f t="shared" si="1"/>
        <v>3542847756.0800004</v>
      </c>
      <c r="I13" s="28">
        <f>SUM(I14:I21)</f>
        <v>2057511164.4299996</v>
      </c>
    </row>
    <row r="14" spans="1:14" ht="18" customHeight="1" x14ac:dyDescent="0.25">
      <c r="B14" s="19"/>
      <c r="C14" s="20" t="s">
        <v>15</v>
      </c>
      <c r="D14" s="36">
        <v>4405929097.2600002</v>
      </c>
      <c r="E14" s="33">
        <v>40221791.399999999</v>
      </c>
      <c r="F14" s="31">
        <f>+D14+E14</f>
        <v>4446150888.6599998</v>
      </c>
      <c r="G14" s="30">
        <v>2651283455.9200001</v>
      </c>
      <c r="H14" s="29">
        <v>2650227329.2800002</v>
      </c>
      <c r="I14" s="32">
        <f>F14-G14</f>
        <v>1794867432.7399998</v>
      </c>
    </row>
    <row r="15" spans="1:14" x14ac:dyDescent="0.25">
      <c r="B15" s="19"/>
      <c r="C15" s="20" t="s">
        <v>16</v>
      </c>
      <c r="D15" s="29">
        <v>327764467.20999998</v>
      </c>
      <c r="E15" s="33">
        <v>-160683.41</v>
      </c>
      <c r="F15" s="31">
        <f t="shared" ref="F15:F21" si="2">+D15+E15</f>
        <v>327603783.79999995</v>
      </c>
      <c r="G15" s="30">
        <v>249448624.03</v>
      </c>
      <c r="H15" s="29">
        <v>249448624.03</v>
      </c>
      <c r="I15" s="32">
        <f t="shared" ref="I15:I21" si="3">F15-G15</f>
        <v>78155159.769999951</v>
      </c>
    </row>
    <row r="16" spans="1:14" ht="25.5" x14ac:dyDescent="0.25">
      <c r="B16" s="19"/>
      <c r="C16" s="20" t="s">
        <v>17</v>
      </c>
      <c r="D16" s="29">
        <v>758162617.74000001</v>
      </c>
      <c r="E16" s="33">
        <v>-4416403.8899999997</v>
      </c>
      <c r="F16" s="31">
        <f t="shared" si="2"/>
        <v>753746213.85000002</v>
      </c>
      <c r="G16" s="30">
        <v>600922452.76999998</v>
      </c>
      <c r="H16" s="29">
        <v>600533943.25</v>
      </c>
      <c r="I16" s="32">
        <f t="shared" si="3"/>
        <v>152823761.08000004</v>
      </c>
    </row>
    <row r="17" spans="2:9" x14ac:dyDescent="0.25">
      <c r="B17" s="19"/>
      <c r="C17" s="20" t="s">
        <v>18</v>
      </c>
      <c r="D17" s="29">
        <v>27202145.280000001</v>
      </c>
      <c r="E17" s="33">
        <v>8557459</v>
      </c>
      <c r="F17" s="31">
        <f t="shared" si="2"/>
        <v>35759604.280000001</v>
      </c>
      <c r="G17" s="30">
        <v>20054794.280000001</v>
      </c>
      <c r="H17" s="29">
        <v>16600070.68</v>
      </c>
      <c r="I17" s="32">
        <f>F17-G17</f>
        <v>15704810</v>
      </c>
    </row>
    <row r="18" spans="2:9" x14ac:dyDescent="0.25">
      <c r="B18" s="19"/>
      <c r="C18" s="20" t="s">
        <v>19</v>
      </c>
      <c r="D18" s="29">
        <v>35682172.729999997</v>
      </c>
      <c r="E18" s="33">
        <v>6315616.9500000002</v>
      </c>
      <c r="F18" s="31">
        <f t="shared" si="2"/>
        <v>41997789.68</v>
      </c>
      <c r="G18" s="30">
        <v>26037788.84</v>
      </c>
      <c r="H18" s="29">
        <v>26037788.84</v>
      </c>
      <c r="I18" s="32">
        <f t="shared" si="3"/>
        <v>15960000.84</v>
      </c>
    </row>
    <row r="19" spans="2:9" ht="42.75" customHeight="1" x14ac:dyDescent="0.25">
      <c r="B19" s="19"/>
      <c r="C19" s="20" t="s">
        <v>20</v>
      </c>
      <c r="D19" s="29">
        <v>0</v>
      </c>
      <c r="E19" s="30">
        <v>0</v>
      </c>
      <c r="F19" s="31">
        <f t="shared" si="2"/>
        <v>0</v>
      </c>
      <c r="G19" s="30">
        <v>0</v>
      </c>
      <c r="H19" s="29">
        <v>0</v>
      </c>
      <c r="I19" s="32">
        <f t="shared" si="3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2"/>
        <v>0</v>
      </c>
      <c r="G20" s="30">
        <v>0</v>
      </c>
      <c r="H20" s="29">
        <v>0</v>
      </c>
      <c r="I20" s="32">
        <f t="shared" si="3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2"/>
        <v>0</v>
      </c>
      <c r="G21" s="30">
        <v>0</v>
      </c>
      <c r="H21" s="29">
        <v>0</v>
      </c>
      <c r="I21" s="32">
        <f t="shared" si="3"/>
        <v>0</v>
      </c>
    </row>
    <row r="22" spans="2:9" x14ac:dyDescent="0.25">
      <c r="B22" s="47" t="s">
        <v>23</v>
      </c>
      <c r="C22" s="48"/>
      <c r="D22" s="28">
        <f>SUM(D23:D25)</f>
        <v>5890754858.4799995</v>
      </c>
      <c r="E22" s="27">
        <f t="shared" ref="E22:H22" si="4">SUM(E23:E25)</f>
        <v>142791911.77000001</v>
      </c>
      <c r="F22" s="28">
        <f t="shared" si="4"/>
        <v>6033546770.25</v>
      </c>
      <c r="G22" s="27">
        <f t="shared" si="4"/>
        <v>3925349184.71</v>
      </c>
      <c r="H22" s="28">
        <f t="shared" si="4"/>
        <v>3920344793.2400002</v>
      </c>
      <c r="I22" s="28">
        <f>SUM(I23:I25)</f>
        <v>2108197585.54</v>
      </c>
    </row>
    <row r="23" spans="2:9" ht="38.25" x14ac:dyDescent="0.25">
      <c r="B23" s="19"/>
      <c r="C23" s="20" t="s">
        <v>24</v>
      </c>
      <c r="D23" s="29">
        <v>3649544047.3400002</v>
      </c>
      <c r="E23" s="33">
        <v>-114898723.69</v>
      </c>
      <c r="F23" s="31">
        <f>+D23+E23</f>
        <v>3534645323.6500001</v>
      </c>
      <c r="G23" s="30">
        <v>2430370252.6900001</v>
      </c>
      <c r="H23" s="29">
        <v>2426832200.5900002</v>
      </c>
      <c r="I23" s="32">
        <f>F23-G23</f>
        <v>1104275070.96</v>
      </c>
    </row>
    <row r="24" spans="2:9" ht="25.5" x14ac:dyDescent="0.25">
      <c r="B24" s="19"/>
      <c r="C24" s="20" t="s">
        <v>25</v>
      </c>
      <c r="D24" s="29">
        <v>2241210811.1399999</v>
      </c>
      <c r="E24" s="33">
        <v>257690635.46000001</v>
      </c>
      <c r="F24" s="31">
        <f t="shared" ref="F24:F25" si="5">+D24+E24</f>
        <v>2498901446.5999999</v>
      </c>
      <c r="G24" s="30">
        <v>1494978932.02</v>
      </c>
      <c r="H24" s="29">
        <v>1493512592.6500001</v>
      </c>
      <c r="I24" s="32">
        <f t="shared" ref="I24:I25" si="6">F24-G24</f>
        <v>1003922514.5799999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47" t="s">
        <v>26</v>
      </c>
      <c r="C26" s="48"/>
      <c r="D26" s="28">
        <f>SUM(D27:D28)</f>
        <v>99717215.299999997</v>
      </c>
      <c r="E26" s="27">
        <f t="shared" ref="E26:H26" si="7">SUM(E27:E28)</f>
        <v>-37047407.93</v>
      </c>
      <c r="F26" s="28">
        <f t="shared" si="7"/>
        <v>62669807.369999997</v>
      </c>
      <c r="G26" s="27">
        <f t="shared" si="7"/>
        <v>49899081.119999997</v>
      </c>
      <c r="H26" s="28">
        <f t="shared" si="7"/>
        <v>49030855.920000002</v>
      </c>
      <c r="I26" s="28">
        <f>SUM(I27:I33)</f>
        <v>12770726.25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99717215.299999997</v>
      </c>
      <c r="E28" s="33">
        <v>-37047407.93</v>
      </c>
      <c r="F28" s="31">
        <f>+D28+E28</f>
        <v>62669807.369999997</v>
      </c>
      <c r="G28" s="30">
        <v>49899081.119999997</v>
      </c>
      <c r="H28" s="29">
        <v>49030855.920000002</v>
      </c>
      <c r="I28" s="32">
        <f t="shared" ref="I28:I33" si="8">F28-G28</f>
        <v>12770726.25</v>
      </c>
    </row>
    <row r="29" spans="2:9" x14ac:dyDescent="0.25">
      <c r="B29" s="47" t="s">
        <v>29</v>
      </c>
      <c r="C29" s="48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ht="22.5" customHeight="1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34.5" customHeight="1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47" t="s">
        <v>34</v>
      </c>
      <c r="C34" s="48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36.75" customHeight="1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49" t="s">
        <v>36</v>
      </c>
      <c r="C39" s="50"/>
      <c r="D39" s="34">
        <f>SUM(D10+D13+D22+D26+D29+D34)</f>
        <v>11545212573.999998</v>
      </c>
      <c r="E39" s="34">
        <f t="shared" ref="E39:H39" si="12">SUM(E10+E13+E22+E26+E29+E34)</f>
        <v>156262283.89000002</v>
      </c>
      <c r="F39" s="34">
        <f t="shared" si="12"/>
        <v>11701474857.890001</v>
      </c>
      <c r="G39" s="34">
        <f t="shared" si="12"/>
        <v>7522995381.670001</v>
      </c>
      <c r="H39" s="34">
        <f t="shared" si="12"/>
        <v>7512223405.2400007</v>
      </c>
      <c r="I39" s="34">
        <f>SUM(I10+I13+I22+I26+I29+I34)</f>
        <v>4178479476.2199993</v>
      </c>
    </row>
    <row r="40" spans="2:10" x14ac:dyDescent="0.25">
      <c r="E40" s="21"/>
      <c r="H40" s="21"/>
    </row>
    <row r="41" spans="2:10" x14ac:dyDescent="0.25">
      <c r="B41" s="51" t="s">
        <v>43</v>
      </c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22"/>
      <c r="C42" s="22"/>
      <c r="D42" s="23"/>
      <c r="E42" s="23"/>
      <c r="F42" s="23"/>
      <c r="G42" s="52"/>
      <c r="H42" s="52"/>
      <c r="I42" s="52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  <mergeCell ref="B5:I5"/>
    <mergeCell ref="B2:I2"/>
    <mergeCell ref="B3:I3"/>
    <mergeCell ref="B4:I4"/>
    <mergeCell ref="D7:H7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 G26:H26" formulaRange="1"/>
    <ignoredError sqref="F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2024-11-04T20:16:41Z</dcterms:modified>
</cp:coreProperties>
</file>