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Información armonizada mensual\"/>
    </mc:Choice>
  </mc:AlternateContent>
  <xr:revisionPtr revIDLastSave="0" documentId="13_ncr:1_{7A13924B-4502-45A1-8630-89170FD42A10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<sst xmlns="http://schemas.openxmlformats.org/spreadsheetml/2006/main" count="69" uniqueCount="68">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</sst>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zoomScaleNormal="100" zoomScaleSheetLayoutView="100" workbookViewId="0">
      <selection activeCell="D5" sqref="D5:K5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2024</v>
      </c>
      <c r="F9" s="110">
        <v>2023</v>
      </c>
      <c r="G9" s="115" t="s">
        <v>1</v>
      </c>
      <c r="H9" s="115"/>
      <c r="I9" s="115"/>
      <c r="J9" s="110">
        <v>2024</v>
      </c>
      <c r="K9" s="110">
        <v>2023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2859773836.2800002</v>
      </c>
      <c r="F17" s="56">
        <v>3059943594.0900002</v>
      </c>
      <c r="G17" s="23"/>
      <c r="H17" s="118" t="s">
        <v>7</v>
      </c>
      <c r="I17" s="118"/>
      <c r="J17" s="56">
        <v>95375738.829999998</v>
      </c>
      <c r="K17" s="75">
        <v>155184918.09999999</v>
      </c>
      <c r="L17" s="1"/>
    </row>
    <row r="18" spans="2:12" x14ac:dyDescent="0.2">
      <c r="B18" s="18"/>
      <c r="C18" s="118" t="s">
        <v>8</v>
      </c>
      <c r="D18" s="118"/>
      <c r="E18" s="56">
        <v>9456827.5700000003</v>
      </c>
      <c r="F18" s="56">
        <v>65399333.710000001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24795118.609999999</v>
      </c>
      <c r="F19" s="56">
        <v>19762038.449999999</v>
      </c>
      <c r="G19" s="23"/>
      <c r="H19" s="118" t="s">
        <v>11</v>
      </c>
      <c r="I19" s="118"/>
      <c r="J19" s="56">
        <v>26537539.359999999</v>
      </c>
      <c r="K19" s="75">
        <v>22712004.050000001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35000</v>
      </c>
      <c r="L22" s="1"/>
    </row>
    <row r="23" spans="2:12" x14ac:dyDescent="0.2">
      <c r="B23" s="18"/>
      <c r="C23" s="118" t="s">
        <v>18</v>
      </c>
      <c r="D23" s="118"/>
      <c r="E23" s="57">
        <v>0</v>
      </c>
      <c r="F23" s="58">
        <v>3371910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226415993</v>
      </c>
      <c r="K24" s="75">
        <v>168996888.22999999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2894025782.4600005</v>
      </c>
      <c r="F25" s="59">
        <f>SUM(F17:F24)</f>
        <v>3148476876.25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348354271.19</v>
      </c>
      <c r="K26" s="79">
        <f>SUM(K17:K25)</f>
        <v>346928810.38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142388585.5</v>
      </c>
      <c r="F30" s="56">
        <v>164683315.75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303972748.22000003</v>
      </c>
      <c r="F31" s="56">
        <v>303972748.22000003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35014055143.235001</v>
      </c>
      <c r="F32" s="56">
        <v>39488626594.964996</v>
      </c>
      <c r="G32" s="23"/>
      <c r="H32" s="118" t="s">
        <v>30</v>
      </c>
      <c r="I32" s="118"/>
      <c r="J32" s="56">
        <v>882440937.87</v>
      </c>
      <c r="K32" s="75">
        <v>983513866.53999996</v>
      </c>
      <c r="L32" s="1"/>
    </row>
    <row r="33" spans="2:12" x14ac:dyDescent="0.2">
      <c r="B33" s="18"/>
      <c r="C33" s="118" t="s">
        <v>31</v>
      </c>
      <c r="D33" s="118"/>
      <c r="E33" s="56">
        <v>1945547497.8919997</v>
      </c>
      <c r="F33" s="56">
        <v>1572417593.7320001</v>
      </c>
      <c r="G33" s="23"/>
      <c r="H33" s="118" t="s">
        <v>32</v>
      </c>
      <c r="I33" s="118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109096517.26000001</v>
      </c>
      <c r="F34" s="56">
        <v>109191927.26000001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-1260979923.52</v>
      </c>
      <c r="F35" s="56">
        <v>-1087912710.6199999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882440937.87</v>
      </c>
      <c r="K37" s="79">
        <f>SUM(K30:K36)</f>
        <v>983516151.50999999</v>
      </c>
      <c r="L37" s="1"/>
    </row>
    <row r="38" spans="2:12" x14ac:dyDescent="0.2">
      <c r="B38" s="18"/>
      <c r="C38" s="118" t="s">
        <v>39</v>
      </c>
      <c r="D38" s="118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1230795209.0599999</v>
      </c>
      <c r="K39" s="79">
        <f>SUM(K26,K37)</f>
        <v>1330444961.8899999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36267035968.037003</v>
      </c>
      <c r="F40" s="62">
        <f>SUM(F30:F39)</f>
        <v>40550979469.306999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39161061750.497002</v>
      </c>
      <c r="F42" s="62">
        <f>SUM(F25,F40)</f>
        <v>43699456345.556999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1947219657.26</v>
      </c>
      <c r="K43" s="79">
        <f>SUM(K45:K47)</f>
        <v>1908722021.4100001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1947219657.26</v>
      </c>
      <c r="K46" s="75">
        <v>1908722021.4100001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35983046884.1828</v>
      </c>
      <c r="K49" s="79">
        <f>SUM(K51:K55)</f>
        <v>40460289362.262802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1517448500.8399999</v>
      </c>
      <c r="K51" s="75">
        <v>1935909241.76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2925533251.3628001</v>
      </c>
      <c r="K52" s="75">
        <v>5145264450.3428001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29758122814</v>
      </c>
      <c r="K53" s="75">
        <v>31456214621.470001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-11455823.52</v>
      </c>
      <c r="K54" s="75">
        <v>129502907.19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37930266541.442802</v>
      </c>
      <c r="K62" s="85">
        <f>SUM(K49+K43)</f>
        <v>42369011383.672806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39161061750.5028</v>
      </c>
      <c r="K64" s="85">
        <f>SUM(K39,K49,K43)</f>
        <v>43699456345.562805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2024-05-13T18:59:01Z</cp:lastPrinted>
  <dcterms:created xsi:type="dcterms:W3CDTF">2014-09-01T21:57:54Z</dcterms:created>
  <dcterms:modified xsi:type="dcterms:W3CDTF">2024-10-30T22:48:44Z</dcterms:modified>
</cp:coreProperties>
</file>