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CONTABLE 2024\"/>
    </mc:Choice>
  </mc:AlternateContent>
  <xr:revisionPtr revIDLastSave="0" documentId="8_{9F5529B5-3E61-4E9C-A2B6-D063780EBA94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<sst xmlns="http://schemas.openxmlformats.org/spreadsheetml/2006/main" count="39" uniqueCount="38">
  <si>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</si>
  <si>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</si>
  <si>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</si>
  <si>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</si>
  <si>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</si>
  <si>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</si>
  <si>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</si>
  <si>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</si>
  <si>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</si>
  <si>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</si>
  <si>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</si>
  <si>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</si>
  <si>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</si>
  <si>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</si>
  <si>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</si>
  <si>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</si>
  <si>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</si>
  <si>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</si>
  <si>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</si>
  <si>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</si>
  <si>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</si>
  <si>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</si>
  <si>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</si>
  <si>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</si>
  <si>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</si>
  <si>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</si>
  <si>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</si>
  <si>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</si>
  <si>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</si>
  <si>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</si>
  <si>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</si>
  <si>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</si>
  <si>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</si>
  <si>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</si>
  <si>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</si>
  <si>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</si>
  <si>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</si>
  <si>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Enero  al 30 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</si>
</sst>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2</xdr:col>
      <xdr:colOff>181819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B1" zoomScale="71" zoomScaleNormal="71" workbookViewId="0">
      <selection activeCell="B5" sqref="B5:G5"/>
    </sheetView>
  </sheetViews>
  <sheetFormatPr baseColWidth="10" defaultColWidth="0" defaultRowHeight="0" customHeight="1" zeroHeight="1" x14ac:dyDescent="0.25"/>
  <cols>
    <col min="1" max="1" width="3" style="36" customWidth="1"/>
    <col min="2" max="2" width="30.425781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1622479349.8500001</v>
      </c>
      <c r="D13" s="57">
        <f t="shared" ref="D13:E13" si="0">SUM(D15:D21)</f>
        <v>277476409122.10999</v>
      </c>
      <c r="E13" s="57">
        <f t="shared" si="0"/>
        <v>276204862689.5</v>
      </c>
      <c r="F13" s="58">
        <f>SUM(C13+D13-E13)</f>
        <v>2894025782.4599609</v>
      </c>
      <c r="G13" s="59">
        <f>SUM(F13-C13)</f>
        <v>1271546432.6099608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1591145455.71</v>
      </c>
      <c r="D15" s="64">
        <v>268238873990.32999</v>
      </c>
      <c r="E15" s="64">
        <v>266970245609.76001</v>
      </c>
      <c r="F15" s="65">
        <f>SUM(C15+D15-E15)</f>
        <v>2859773836.2799683</v>
      </c>
      <c r="G15" s="63">
        <f t="shared" ref="G15:G21" si="1">SUM(F15-C15)</f>
        <v>1268628380.5699682</v>
      </c>
      <c r="H15" s="1"/>
      <c r="N15" s="1"/>
      <c r="O15" s="1"/>
    </row>
    <row r="16" spans="1:15" ht="25.5" x14ac:dyDescent="0.25">
      <c r="A16" s="45"/>
      <c r="B16" s="60" t="s">
        <v>11</v>
      </c>
      <c r="C16" s="64">
        <v>9637063.8800000008</v>
      </c>
      <c r="D16" s="64">
        <v>9190318334.1100006</v>
      </c>
      <c r="E16" s="64">
        <v>9190498570.4200001</v>
      </c>
      <c r="F16" s="65">
        <f t="shared" ref="F16:F21" si="2">SUM(C16+D16-E16)</f>
        <v>9456827.5699996948</v>
      </c>
      <c r="G16" s="63">
        <f>SUM(F16-C16)</f>
        <v>-180236.310000306</v>
      </c>
      <c r="H16" s="1"/>
      <c r="N16" s="1"/>
      <c r="O16" s="1"/>
    </row>
    <row r="17" spans="1:15" ht="25.5" x14ac:dyDescent="0.25">
      <c r="A17" s="45"/>
      <c r="B17" s="60" t="s">
        <v>12</v>
      </c>
      <c r="C17" s="64">
        <v>18324920.260000002</v>
      </c>
      <c r="D17" s="64">
        <v>47216797.670000002</v>
      </c>
      <c r="E17" s="64">
        <v>40746599.32</v>
      </c>
      <c r="F17" s="65">
        <f t="shared" si="2"/>
        <v>24795118.610000007</v>
      </c>
      <c r="G17" s="63">
        <f t="shared" si="1"/>
        <v>6470198.3500000052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3371910</v>
      </c>
      <c r="F21" s="65">
        <f t="shared" si="2"/>
        <v>0</v>
      </c>
      <c r="G21" s="63">
        <f t="shared" si="1"/>
        <v>-3371910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37104728455.257004</v>
      </c>
      <c r="D23" s="69">
        <f>SUM(D25:D33)</f>
        <v>2457813892.73</v>
      </c>
      <c r="E23" s="69">
        <f t="shared" ref="E23" si="3">SUM(E25:E33)</f>
        <v>3295506379.9499998</v>
      </c>
      <c r="F23" s="69">
        <f>SUM(C23+D23-E23)</f>
        <v>36267035968.03701</v>
      </c>
      <c r="G23" s="70">
        <f>SUM(F23-C23)</f>
        <v>-837692487.21999359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25.5" x14ac:dyDescent="0.25">
      <c r="A25" s="45"/>
      <c r="B25" s="60" t="s">
        <v>18</v>
      </c>
      <c r="C25" s="64">
        <v>49872305.359999999</v>
      </c>
      <c r="D25" s="64">
        <v>880689510.40999997</v>
      </c>
      <c r="E25" s="64">
        <v>788173230.26999998</v>
      </c>
      <c r="F25" s="74">
        <f t="shared" ref="F25:F33" si="4">SUM(C25+D25-E25)</f>
        <v>142388585.5</v>
      </c>
      <c r="G25" s="75">
        <f t="shared" ref="G25:G33" si="5">SUM(F25-C25)</f>
        <v>92516280.140000001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35969742329.995003</v>
      </c>
      <c r="D27" s="64">
        <v>1291390244.51</v>
      </c>
      <c r="E27" s="64">
        <v>2247077431.27</v>
      </c>
      <c r="F27" s="74">
        <f t="shared" si="4"/>
        <v>35014055143.235008</v>
      </c>
      <c r="G27" s="75">
        <f t="shared" si="5"/>
        <v>-955687186.75999451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1760416898.9820001</v>
      </c>
      <c r="D28" s="64">
        <v>244366744.06</v>
      </c>
      <c r="E28" s="64">
        <v>59236145.149999999</v>
      </c>
      <c r="F28" s="74">
        <f t="shared" si="4"/>
        <v>1945547497.892</v>
      </c>
      <c r="G28" s="75">
        <f t="shared" si="5"/>
        <v>185130598.90999985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36180</v>
      </c>
      <c r="F29" s="74">
        <f t="shared" si="4"/>
        <v>109096517.26000001</v>
      </c>
      <c r="G29" s="75">
        <f t="shared" si="5"/>
        <v>-36180</v>
      </c>
      <c r="H29" s="1"/>
      <c r="N29" s="1"/>
      <c r="O29" s="1"/>
    </row>
    <row r="30" spans="1:15" ht="38.25" x14ac:dyDescent="0.25">
      <c r="A30" s="45"/>
      <c r="B30" s="60" t="s">
        <v>23</v>
      </c>
      <c r="C30" s="64">
        <v>-1101363924.01</v>
      </c>
      <c r="D30" s="64">
        <v>41367393.75</v>
      </c>
      <c r="E30" s="64">
        <v>200983393.25999999</v>
      </c>
      <c r="F30" s="74">
        <f t="shared" si="4"/>
        <v>-1260979923.52</v>
      </c>
      <c r="G30" s="75">
        <f t="shared" si="5"/>
        <v>-159615999.50999999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38727207805.107002</v>
      </c>
      <c r="D35" s="77">
        <f>SUM(D13+D23)</f>
        <v>279934223014.83997</v>
      </c>
      <c r="E35" s="77">
        <f>SUM(E13+E23)</f>
        <v>279500369069.45001</v>
      </c>
      <c r="F35" s="78">
        <f>SUM(C35+D35-E35)</f>
        <v>39161061750.496948</v>
      </c>
      <c r="G35" s="79">
        <f>SUM(F35-C35)</f>
        <v>433853945.38994598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2024-07-24T21:34:12Z</cp:lastPrinted>
  <dcterms:created xsi:type="dcterms:W3CDTF">2014-09-04T18:46:51Z</dcterms:created>
  <dcterms:modified xsi:type="dcterms:W3CDTF">2024-11-04T17:42:40Z</dcterms:modified>
</cp:coreProperties>
</file>