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Información armonizada mensual\"/>
    </mc:Choice>
  </mc:AlternateContent>
  <xr:revisionPtr revIDLastSave="0" documentId="13_ncr:1_{2BC7E671-FB9F-4377-A367-A5F30B2890E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26" i="5" l="1"/>
  <c r="F25" i="5"/>
  <c r="F17" i="5"/>
  <c r="F15" i="5"/>
  <c r="F16" i="5" l="1"/>
  <c r="F18" i="5"/>
  <c r="F19" i="5"/>
  <c r="F20" i="5"/>
  <c r="F21" i="5"/>
  <c r="F27" i="5"/>
  <c r="F28" i="5"/>
  <c r="F29" i="5"/>
  <c r="F30" i="5"/>
  <c r="F31" i="5"/>
  <c r="F32" i="5"/>
  <c r="F33" i="5"/>
  <c r="G26" i="5" l="1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<sst xmlns="http://schemas.openxmlformats.org/spreadsheetml/2006/main" count="39" uniqueCount="38">
  <si>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</si>
  <si>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</si>
  <si>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</si>
  <si>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</si>
  <si>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</si>
  <si>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</si>
  <si>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</si>
  <si>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</si>
  <si>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</si>
  <si>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</si>
  <si>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</si>
  <si>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</si>
  <si>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</si>
  <si>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</si>
  <si>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</si>
  <si>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</si>
  <si>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</si>
  <si>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</si>
  <si>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</si>
  <si>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</si>
  <si>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</si>
  <si>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</si>
  <si>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</si>
  <si>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</si>
  <si>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</si>
  <si>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</si>
  <si>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</si>
  <si>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</si>
  <si>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</si>
  <si>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</si>
  <si>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</si>
  <si>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</si>
  <si>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</si>
  <si>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</si>
  <si>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</si>
  <si>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</si>
  <si>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</si>
  <si>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Septiembre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</si>
</sst>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3275917167.4200001</v>
      </c>
      <c r="D13" s="57">
        <f t="shared" ref="D13:E13" si="0">SUM(D15:D21)</f>
        <v>23320237819.260002</v>
      </c>
      <c r="E13" s="57">
        <f t="shared" si="0"/>
        <v>23702129204.220001</v>
      </c>
      <c r="F13" s="58">
        <f>SUM(C13+D13-E13)</f>
        <v>2894025782.4599991</v>
      </c>
      <c r="G13" s="59">
        <f>SUM(F13-C13)</f>
        <v>-381891384.96000099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3246487936.1399999</v>
      </c>
      <c r="D15" s="64">
        <v>22558368971.77</v>
      </c>
      <c r="E15" s="64">
        <v>22945083071.630001</v>
      </c>
      <c r="F15" s="65">
        <f>SUM(C15+D15-E15)</f>
        <v>2859773836.2799988</v>
      </c>
      <c r="G15" s="63">
        <f t="shared" ref="G15:G21" si="1">SUM(F15-C15)</f>
        <v>-386714099.86000109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11754438.07</v>
      </c>
      <c r="D16" s="64">
        <v>754497791.36000001</v>
      </c>
      <c r="E16" s="64">
        <v>756795401.86000001</v>
      </c>
      <c r="F16" s="65">
        <f t="shared" ref="F16:F21" si="2">SUM(C16+D16-E16)</f>
        <v>9456827.5700000525</v>
      </c>
      <c r="G16" s="63">
        <f>SUM(F16-C16)</f>
        <v>-2297610.4999999478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17674793.210000001</v>
      </c>
      <c r="D17" s="64">
        <v>7371056.1299999999</v>
      </c>
      <c r="E17" s="64">
        <v>250730.73</v>
      </c>
      <c r="F17" s="65">
        <f>SUM(C17+D17-E17)</f>
        <v>24795118.609999999</v>
      </c>
      <c r="G17" s="63">
        <f t="shared" si="1"/>
        <v>7120325.3999999985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36391799983.806999</v>
      </c>
      <c r="D23" s="69">
        <f>SUM(D25:D33)</f>
        <v>377794759.65999997</v>
      </c>
      <c r="E23" s="69">
        <f t="shared" ref="E23" si="3">SUM(E25:E33)</f>
        <v>502558775.42999995</v>
      </c>
      <c r="F23" s="69">
        <f>SUM(C23+D23-E23)</f>
        <v>36267035968.037003</v>
      </c>
      <c r="G23" s="70">
        <f>SUM(F23-C23)</f>
        <v>-124764015.76999664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115923126.34</v>
      </c>
      <c r="D25" s="64">
        <v>114920884.98</v>
      </c>
      <c r="E25" s="64">
        <v>88455425.819999993</v>
      </c>
      <c r="F25" s="74">
        <f>SUM(C25+D25-E25)</f>
        <v>142388585.5</v>
      </c>
      <c r="G25" s="75">
        <f t="shared" ref="G25:G33" si="4">SUM(F25-C25)</f>
        <v>26465459.159999996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>SUM(C26+D26-E26)</f>
        <v>303972748.22000003</v>
      </c>
      <c r="G26" s="75">
        <f t="shared" si="4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35142473791.544998</v>
      </c>
      <c r="D27" s="64">
        <v>252629864.46000001</v>
      </c>
      <c r="E27" s="64">
        <v>381048512.76999998</v>
      </c>
      <c r="F27" s="74">
        <f t="shared" ref="F27:F33" si="5">SUM(C27+D27-E27)</f>
        <v>35014055143.235001</v>
      </c>
      <c r="G27" s="75">
        <f t="shared" si="4"/>
        <v>-128418648.30999756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1943199380.842</v>
      </c>
      <c r="D28" s="64">
        <v>9981599.1999999993</v>
      </c>
      <c r="E28" s="64">
        <v>7633482.1500000004</v>
      </c>
      <c r="F28" s="74">
        <f t="shared" si="5"/>
        <v>1945547497.892</v>
      </c>
      <c r="G28" s="75">
        <f t="shared" si="4"/>
        <v>2348117.0499999523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0</v>
      </c>
      <c r="E29" s="66">
        <v>0</v>
      </c>
      <c r="F29" s="74">
        <f t="shared" si="5"/>
        <v>109096517.26000001</v>
      </c>
      <c r="G29" s="75">
        <f t="shared" si="4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-1235820979.8499999</v>
      </c>
      <c r="D30" s="64">
        <v>262411.02</v>
      </c>
      <c r="E30" s="64">
        <v>25421354.690000001</v>
      </c>
      <c r="F30" s="74">
        <f t="shared" si="5"/>
        <v>-1260979923.52</v>
      </c>
      <c r="G30" s="75">
        <f t="shared" si="4"/>
        <v>-25158943.670000076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5"/>
        <v>0</v>
      </c>
      <c r="G31" s="75">
        <f t="shared" si="4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5"/>
        <v>0</v>
      </c>
      <c r="G32" s="75">
        <f t="shared" si="4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5"/>
        <v>12955399.449999999</v>
      </c>
      <c r="G33" s="75">
        <f t="shared" si="4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39667717151.226997</v>
      </c>
      <c r="D35" s="77">
        <f>SUM(D13+D23)</f>
        <v>23698032578.920002</v>
      </c>
      <c r="E35" s="77">
        <f>SUM(E13+E23)</f>
        <v>24204687979.650002</v>
      </c>
      <c r="F35" s="78">
        <f>SUM(C35+D35-E35)</f>
        <v>39161061750.497002</v>
      </c>
      <c r="G35" s="79">
        <f>SUM(F35-C35)</f>
        <v>-506655400.72999573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2024-10-30T23:00:44Z</cp:lastPrinted>
  <dcterms:created xsi:type="dcterms:W3CDTF">2014-09-04T18:46:51Z</dcterms:created>
  <dcterms:modified xsi:type="dcterms:W3CDTF">2024-10-30T23:00:52Z</dcterms:modified>
</cp:coreProperties>
</file>