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CONV 018\"/>
    </mc:Choice>
  </mc:AlternateContent>
  <xr:revisionPtr revIDLastSave="0" documentId="13_ncr:1_{E4997712-32A0-4681-9C9F-F5072C776BB2}" xr6:coauthVersionLast="47" xr6:coauthVersionMax="47" xr10:uidLastSave="{00000000-0000-0000-0000-000000000000}"/>
  <bookViews>
    <workbookView xWindow="8175" yWindow="2805" windowWidth="12480" windowHeight="1129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CATÁLOGO!$A$14:$G$316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CATÁLOGO!$A$1:$G$357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6" i="3" l="1"/>
  <c r="B332" i="3"/>
  <c r="A332" i="3"/>
  <c r="G223" i="3" l="1"/>
  <c r="G131" i="3" l="1"/>
  <c r="B348" i="3" l="1"/>
  <c r="A348" i="3"/>
  <c r="A351" i="3"/>
  <c r="B341" i="3"/>
  <c r="A341" i="3"/>
  <c r="B340" i="3"/>
  <c r="A340" i="3"/>
  <c r="B339" i="3"/>
  <c r="A339" i="3"/>
  <c r="B334" i="3"/>
  <c r="A334" i="3"/>
  <c r="B333" i="3"/>
  <c r="A333" i="3"/>
  <c r="B323" i="3"/>
  <c r="A323" i="3"/>
  <c r="B322" i="3"/>
  <c r="A322" i="3"/>
  <c r="B321" i="3" l="1"/>
  <c r="A321" i="3"/>
  <c r="B320" i="3"/>
  <c r="A320" i="3"/>
  <c r="G68" i="3" l="1"/>
  <c r="G322" i="3" s="1"/>
  <c r="G75" i="3"/>
  <c r="G323" i="3" l="1"/>
  <c r="G67" i="3"/>
  <c r="G321" i="3" s="1"/>
  <c r="G137" i="3" l="1"/>
  <c r="G334" i="3" l="1"/>
  <c r="G240" i="3" l="1"/>
  <c r="G348" i="3" s="1"/>
  <c r="G256" i="3" l="1"/>
  <c r="G185" i="3" l="1"/>
  <c r="G177" i="3"/>
  <c r="G341" i="3" l="1"/>
  <c r="G340" i="3" l="1"/>
  <c r="G176" i="3"/>
  <c r="G339" i="3" s="1"/>
  <c r="G165" i="3" l="1"/>
  <c r="B351" i="3" l="1"/>
  <c r="G311" i="3"/>
  <c r="G351" i="3" s="1"/>
  <c r="A350" i="3" l="1"/>
  <c r="A349" i="3"/>
  <c r="B350" i="3"/>
  <c r="G280" i="3" l="1"/>
  <c r="G350" i="3" s="1"/>
  <c r="B349" i="3" l="1"/>
  <c r="B347" i="3"/>
  <c r="A347" i="3"/>
  <c r="A346" i="3"/>
  <c r="B346" i="3"/>
  <c r="B345" i="3"/>
  <c r="A345" i="3"/>
  <c r="A344" i="3"/>
  <c r="A343" i="3"/>
  <c r="B344" i="3"/>
  <c r="B343" i="3"/>
  <c r="B342" i="3"/>
  <c r="A342" i="3"/>
  <c r="B338" i="3"/>
  <c r="A338" i="3"/>
  <c r="B337" i="3"/>
  <c r="A337" i="3"/>
  <c r="B336" i="3"/>
  <c r="A336" i="3"/>
  <c r="B335" i="3"/>
  <c r="A335" i="3"/>
  <c r="B331" i="3"/>
  <c r="A331" i="3"/>
  <c r="A330" i="3"/>
  <c r="B330" i="3"/>
  <c r="B329" i="3"/>
  <c r="A329" i="3"/>
  <c r="B328" i="3"/>
  <c r="A328" i="3"/>
  <c r="B327" i="3"/>
  <c r="A327" i="3"/>
  <c r="B326" i="3"/>
  <c r="A326" i="3"/>
  <c r="A325" i="3"/>
  <c r="B325" i="3"/>
  <c r="B324" i="3"/>
  <c r="A324" i="3"/>
  <c r="A319" i="3"/>
  <c r="B319" i="3"/>
  <c r="A318" i="3"/>
  <c r="B318" i="3"/>
  <c r="G157" i="3"/>
  <c r="G151" i="3"/>
  <c r="G150" i="3" l="1"/>
  <c r="G117" i="3"/>
  <c r="G338" i="3"/>
  <c r="G43" i="3"/>
  <c r="G337" i="3"/>
  <c r="G80" i="3"/>
  <c r="G106" i="3"/>
  <c r="G112" i="3"/>
  <c r="G330" i="3" s="1"/>
  <c r="G208" i="3"/>
  <c r="G345" i="3" s="1"/>
  <c r="G86" i="3"/>
  <c r="G326" i="3" s="1"/>
  <c r="G193" i="3"/>
  <c r="G343" i="3" s="1"/>
  <c r="G211" i="3"/>
  <c r="G346" i="3" s="1"/>
  <c r="G93" i="3"/>
  <c r="G327" i="3" s="1"/>
  <c r="G199" i="3"/>
  <c r="G344" i="3" s="1"/>
  <c r="G332" i="3" l="1"/>
  <c r="G79" i="3"/>
  <c r="G329" i="3"/>
  <c r="G42" i="3"/>
  <c r="G319" i="3" s="1"/>
  <c r="G320" i="3"/>
  <c r="G336" i="3"/>
  <c r="G335" i="3"/>
  <c r="G325" i="3"/>
  <c r="G192" i="3"/>
  <c r="G342" i="3" s="1"/>
  <c r="G324" i="3" l="1"/>
  <c r="G347" i="3" l="1"/>
  <c r="G349" i="3"/>
  <c r="G16" i="3" l="1"/>
  <c r="G318" i="3" s="1"/>
  <c r="G116" i="3" l="1"/>
  <c r="G105" i="3" s="1"/>
  <c r="G328" i="3" s="1"/>
  <c r="G355" i="3" s="1"/>
  <c r="G333" i="3"/>
  <c r="G356" i="3" l="1"/>
  <c r="G357" i="3" s="1"/>
  <c r="G331" i="3"/>
</calcChain>
</file>

<file path=xl/sharedStrings.xml><?xml version="1.0" encoding="utf-8"?>
<sst xmlns="http://schemas.openxmlformats.org/spreadsheetml/2006/main" count="886" uniqueCount="561">
  <si>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</si>
  <si>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</si>
  <si>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</si>
  <si>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</si>
  <si>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</si>
  <si>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</si>
  <si>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</si>
  <si>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</si>
  <si>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</si>
  <si>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</si>
  <si>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</si>
  <si>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</si>
  <si>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</si>
  <si>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</si>
  <si>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</si>
  <si>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</si>
  <si>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</si>
  <si>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</si>
  <si>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</si>
  <si>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</si>
  <si>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</si>
  <si>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</si>
  <si>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</si>
  <si>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</si>
  <si>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</si>
  <si>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</si>
  <si>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KG</t>
  </si>
  <si>
    <t>PLANTILLA DE 5 CM DE ESPESOR DE CONCRETO HECHO EN OBRA DE F´C=100 KG/CM2, INCLUYE: PREPARACIÓN DE LA SUPERFICIE, NIVELACIÓN, MAESTREADO, COLADO, MANO DE OBRA, EQUIPO Y HERRAMIENTA.</t>
  </si>
  <si>
    <t>ASENTAMIENTO DE PLACAS METÁLICAS DE ESTRUCTURA A BASE DE GROUT NO METÁLICO, INCLUYE: MATERIALES, MANO DE OBRA, EQUIPO Y HERRAMIENTA.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</si>
  <si>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</si>
  <si>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EXCAVACIONES Y RELLENOS</t>
  </si>
  <si>
    <t>LOSA DE CONCRETO</t>
  </si>
  <si>
    <t>CATÁLOGO DE CONCEPTOS</t>
  </si>
  <si>
    <t>SUMINISTRO, HABILITADO Y COLOCACIÓN DE ACERO DE REFUERZO DE FY= 4200 KG/CM2, INCLUYE: MATERIALES, TRASLAPES, SILLETAS, HABILITADO, AMARRES, MANO DE OBRA, EQUIPO Y HERRAMIENTA.</t>
  </si>
  <si>
    <t>CIMBRA EN DADOS DE CIMENTACIÓN, ACABADO COMÚN, INCLUYE: SUMINISTRO DE MATERIALES, ACARREOS, CORTES, HABILITADO, CIMBRADO, DESCIMBRADO, MANO DE OBRA, LIMPIEZA, EQUIPO Y HERRAMIENTA.</t>
  </si>
  <si>
    <t>PISO DE CONCRETO</t>
  </si>
  <si>
    <t>CONCRETO HECHO EN OBRA DE F'C= 200 KG/CM2, T.MA. 3/4", R.N., INCLUYE: HERRAMIENTA, ELABORACIÓN DE CONCRETO, ACARREOS, COLADO, VIBRADO, EQUIPO Y MANO DE OBRA.</t>
  </si>
  <si>
    <t>BACKSTOP</t>
  </si>
  <si>
    <t>CONCRETO HECHO EN OBRA DE F'C= 250 KG/CM2, T.MA. 3/4", R.N., INCLUYE: HERRAMIENTA, ELABORACIÓN DE CONCRETO, ACARREOS, COLADO, VIBRADO, EQUIPO Y MANO DE OBRA.</t>
  </si>
  <si>
    <t>MOBILIARIO</t>
  </si>
  <si>
    <t>FIRME DE 8 CM DE ESPESOR DE CONCRETO PREMEZCLADO F´C= 150 KG/CM2, ACABADO COMÚN, INCLUYE: CIMBRA, DESCIMBRA, COLADO, CURADO, SUMINISTRO DE MATERIALES, DESPERDICIOS Y  MANO DE OBRA, EQUIPO Y HERRAMIENTA.</t>
  </si>
  <si>
    <t xml:space="preserve">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</si>
  <si>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</si>
  <si>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</si>
  <si>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</si>
  <si>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>ÁREA DE JUEGOS INFANTILES</t>
  </si>
  <si>
    <t>PISO AMORTIGUANTE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</si>
  <si>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</si>
  <si>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</si>
  <si>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</si>
  <si>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</si>
  <si>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</si>
  <si>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</si>
  <si>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</si>
  <si>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</si>
  <si>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CIMBRA EN CIMENTACIÓN, ACABADO COMÚN, INCLUYE: SUMINISTRO DE MATERIALES, ACARREOS, CORTES, HABILITADO, CIMBRADO, DESCIMBRADO, MANO DE OBRA, LIMPIEZA, EQUIPO Y HERRAMIENTA.</t>
  </si>
  <si>
    <t>A</t>
  </si>
  <si>
    <t>B</t>
  </si>
  <si>
    <t>F1</t>
  </si>
  <si>
    <t>F2</t>
  </si>
  <si>
    <t>G</t>
  </si>
  <si>
    <t>H</t>
  </si>
  <si>
    <t>I</t>
  </si>
  <si>
    <t>J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</si>
  <si>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</si>
  <si>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RED DE 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</si>
  <si>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</si>
  <si>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</si>
  <si>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</si>
  <si>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</si>
  <si>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</si>
  <si>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</si>
  <si>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</si>
  <si>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</si>
  <si>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</si>
  <si>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</si>
  <si>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</si>
  <si>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</si>
  <si>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</si>
  <si>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</si>
  <si>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</si>
  <si>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</si>
  <si>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</si>
  <si>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</si>
  <si>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>TRAZO Y NIVELACIÓN PARA LÍNEAS, INCLUYE: EQUIPO DE TOPOGRAFÍA, MATERIALES PARA SEÑALAMIENTO, MANO DE OBRA, EQUIPO Y HERRAMIENTA.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</si>
  <si>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</si>
  <si>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</si>
  <si>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</si>
  <si>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</si>
  <si>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</si>
  <si>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ADAPTADOR DE BRONCE DE 1/2",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</si>
  <si>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</si>
  <si>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</si>
  <si>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ÁREA DE EJERCITADORES Y CALISTENIA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</si>
  <si>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</si>
  <si>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</si>
  <si>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</si>
  <si>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Y COLOCACIÓN DE TIERRA VEGETAL PREPARADA PARA JARDINERÍA, INCLUYE: SUMINISTRO, ACARREO, COLOCACIÓN, MANO DE OBRA, EQUIPO Y HERRAMIENTA.</t>
  </si>
  <si>
    <t>F</t>
  </si>
  <si>
    <t>ANDADORES</t>
  </si>
  <si>
    <t>CANCHA DE USOS MÚLTIPLES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</si>
  <si>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</si>
  <si>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REHABILITACIÓN DE BANQUETAS Y CRUCEROS SEGUROS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</si>
  <si>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</si>
  <si>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</si>
  <si>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</si>
  <si>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>SUMINISTRO Y APLICACIÓN DE ACRÍLICO SURFACER, NEUTRAL CONCENTRADO Y PIGMENTO, EMULSIÓN 100 % ACRÍLICA, CON DISEÑO DE CURVATURAS, COLOR Y PICTOGRAMAS CONFORME INDICA PLANO DE PROYECTO, INCLUYE: HERRAMIENTA, LIMPIEZA PROFUNDA DEL ÁREA EXISTENTE PARA RECIBIR SURFACER, DISEÑO DE FIGURAS, TRAZO A DETALLE, MATERIALES, ARENA SÍLICA, EQUIPO Y MANO DE OBRA.</t>
  </si>
  <si>
    <t>SUMINISTRO E INSTALACIÓN DE CURVA PVC CONDUIT S. P. DE 21 MM, INCLUYE: HERRAMIENTA, MATERIAL, DESPERDICIO, ACARREO AL SITIO DE COLOCACIÓN, GUIADO Y MANO DE OBRA.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</si>
  <si>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</si>
  <si>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</si>
  <si>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ASENTAMIENTO DE PLACAS METÁLICAS DE POSTES A BASE DE GROUT NO METÁLICO, INCLUYE: MATERIALES, MANO DE OBRA, EQUIPO Y HERRAMIENTA.</t>
  </si>
  <si>
    <t>LIMPIEZA</t>
  </si>
  <si>
    <t>LIMPIEZA GRUESA DE OBRA, INCLUYE: ACARREO A BANCO DE OBRA, MANO DE OBRA, EQUIPO Y HERRAMIENTA.</t>
  </si>
  <si>
    <t>ALBAÑILERÍAS</t>
  </si>
  <si>
    <t xml:space="preserve">SUMINISTRO Y PLANTACIÓN DE ÁRBOL JACARANDA (JACARANDA MIMOSIFOLIA D DON) DE MÍNIMO 2.00 M DE ALTURA Y 2" DE DIÁMETRO EN TRONCO, INCLUYE: HERRAMIENTA, EXCAVACIÓN, AGUA PARA RIEGO, MANO DE OBRA, RIEGO Y CUIDADOS POR 30 DÍAS. </t>
  </si>
  <si>
    <t xml:space="preserve">SUMINISTRO Y PLANTACIÓN DE ÁRBOL CLAVELLINO (PSEUDOBOMBAX ELLIPTICUM) DE MÍNIMO 2.00 M DE ALTURA Y 2" DE DIÁMETRO EN TRONCO, INCLUYE: HERRAMIENTA, EXCAVACIÓN,  AGUA PARA RIEGO, MANO DE OBRA, RIEGO Y CUIDADOS POR 30 DÍAS. </t>
  </si>
  <si>
    <t>SUMINISTRO Y PLANTACIÓN DE PINO (PINUS JALISCANA) DE MÍNIMO 2.00 M DE ALTURA Y 2" DE DIÁMETRO EN TRONCO, INCLUYE: HERRAMIENTA, EXCAVACIÓN, AGUA PARA RIEGO, MANO DE OBRA, RIEGO Y CUIDADOS POR 30 DÍAS.</t>
  </si>
  <si>
    <t>SUMINISTRO Y PLANTACIÓN DE ÁRBOL ARRAYÁN (PSIDIUM SARTORIANUM) DE MÍNIMO 2.00 M DE ALTURA Y 2" DE DIÁMETRO EN TRONCO, INCLUYE: HERRAMIENTA, EXCAVACIÓN, AGUA PARA RIEGO, MANO DE OBRA, RIEGO Y CUIDADOS POR 30 DÍAS.</t>
  </si>
  <si>
    <t>SUMINISTRO Y PLANTACIÓN DE ÁRBOL TABACHÍN ROJO (DELONIX REGIA) DE MÍNIMO 2.00 M ALTURA Y 2" DE DIÁMETRO EN TRONCO, INCLUYE: HERRAMIENTA, EXCAVACIÓN, AGUA PARA RIEGO, MANO DE OBRA, RIEGO Y CUIDADOS POR 30 DÍAS.</t>
  </si>
  <si>
    <t>SUMINISTRO Y PLANTACIÓN DE ÁRBOL PRIMAVERA (TABEBUIA DENNELL - SMITHII) DE MÍNIMO 2.00 M DE ALTURA Y 2" DE DIÁMETRO EN TRONCO, INCLUYE: HERRAMIENTA, EXCAVACIÓN, AGUA PARA RIEGO, MANO DE OBRA, RIEGO Y CUIDADOS POR 30 DÍAS.</t>
  </si>
  <si>
    <t>SUMINISTRO Y COLOCACIÓN  DE MESA DE PÍCNIC CUADRADA, MODELO AZ-709G O SIMILAR EN CALIDAD, MEDIDAS: 1.90 M X 1.90 M X 1.10 M, INCLUYE: HERRAMIENTA, MATERIALES, ACARREOS, FIJACIÓN, EQUIPO Y MANO DE OBRA.</t>
  </si>
  <si>
    <t>SUMINISTRO Y COLOCACIÓN DE BANCA CON RESPALDO Y REPOSABRAZOS A BASE DE ESTRUCTURA DE ACERO AL CARBONO GALVANIZADO Y PINTURA ELECTROSOLDADA DE 1.50 M X 0.72 M X 2.40 M, MODELO STC255 O SIMILAR,  INCLUYE: HERRAMIENTA, MATERIALES, ACARREOS, FIJACIÓN, EQUIPO Y MANO DE OBRA.</t>
  </si>
  <si>
    <t>SUMINISTRO Y COLOCACIÓN DE EJERCITADOR ABDOMINAL DOBLE, MODELO: RD-106 O SIMILAR, MEDIDAS: 1.56 X 1.178 X 0.58 M, INCLUYE: HERRAMIENTA, MATERIALES, ACARREOS, FIJACIÓN A DADO DE CONCRETO, EQUIPO Y MANO DE OBRA.</t>
  </si>
  <si>
    <t>SUMINISTRO Y COLOCACIÓN DE EJERCITADOR CAMINADORA, MODELO: RD-110 O SIMILAR, MEDIDAS: 1.09 X .0.55 X 1.44 M, INCLUYE: HERRAMIENTA, MATERIALES, ACARREOS, FIJACIÓN A DADO DE CONCRETO, EQUIPO Y MANO DE OBRA.</t>
  </si>
  <si>
    <t>SUMINISTRO Y COLOCACIÓN DE ESQUÍES, MODELO: RD-105 O SIMILAR, MEDIDAS: 1.06 X 0.58 X 1.41M, INCLUYE: HERRAMIENTA, MATERIALES, ACARREOS, FIJACIÓN A DADO DE CONCRETO, EQUIPO Y MANO DE OBRA.</t>
  </si>
  <si>
    <t>SUMINISTRO Y COLOCACIÓN DE REMO, MODELO: RD-103 O SIMILAR, MEDIDAS: 1.27 X .80 X 1.16M, INCLUYE: HERRAMIENTA, MATERIALES, ACARREOS, FIJACIÓN A DADO DE CONCRETO, EQUIPO Y MANO DE OBRA.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</si>
  <si>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2" X 2" BLANCO (4.05 KG/M), BASTIDOR DE PTR 4" X 2" X 48 CM BLANCO (7.07 KG/M), ÁNGULO DE 4" X 1/4" X 56 CM BLANCO (9.82 KG/M) Y PLACA DE ACERO DE 1/4" DE ESPESOR X 6 X 10 CM (49.8 KG/M), MEDIDAS OFICIALES 1.80 M POR 1.05 M, AROS TIPO NBA DISEÑADOS PARA USO RUDO CAPACES DE SOPORTAR EL PESO DE UN JUGADOR AL COLGARSE, RED DE ACERO, INCLUYE: HERRAMIENTA, PRIMER ANTICORROSIVO Y TERMINADO EN ESMALTE 100 MATE COMEX O SIMILAR EN COLOR BLANCO, MATERIALES,  ACARREOS, EQUIPO Y MANO DE OBRA. </t>
  </si>
  <si>
    <t>SUMINISTRO E INSTALACIÓN DE TUBO PVC CONDUIT S. P. DE 21 MM, INCLUYE: HERRAMIENTA, MATERIAL, DESPERDICIO, ACARREO AL SITIO DE COLOCACIÓN, GUIADO Y MANO DE OBRA.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</si>
  <si>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</si>
  <si>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METÁLICO,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</si>
  <si>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SUMINISTRO Y COLOCACIÓN DE POSTE DE SECCIÓN CIRCULAR TIPO CÓNICO PARA ALUMBRADO PÚBLICO DE 9.0 M DE ALTURA, PUNTA POSTE CON NIPLE PARA MONTAJE DE CRUCETA DE DIÁMETRO SEGÚN ESPECIFICACIÓN DE CRUCETA CLT-23A PARA 3 REFLECTORES Y CON PLACA BASE DE 280 X 280 MM. Y UN ESPESOR DE 12.7 MM. (1/2"), CON 4 BARRENOS  DISTANCIADOS  A 190 MM. ENTRE EJES, CON 4 BARRENOS DE  28.6 MM.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</si>
  <si>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SUMINISTRO Y COLOCACIÓN DE CRUCETA PARA MONTAJE DE 3 REFLECTORES EN PUNTA POSTE CAT.  CLT-23A MARCA PEC DE PUEBLA, PINTURA PRIMER ANTICORROSIVA ROJO OXIDO Y PINTURA PARA ACABADO SEGÚN COLOR ACORDADO CON LA SUPERVISIÓN DE OBRA, INCLUYE: HERRAMIENTA, SUMINISTRO, FLETES, ACARREOS, ELEVACIÓN, PLOMEADO, EQUIPO Y MANO DE OBRA.</t>
  </si>
  <si>
    <t>SUMINISTRO Y COLOCACIÓN DE LUMINARIA PUNTA DE POSTE DE 64 W LED 4000°K, 120/277V IP-66, RESISTENTE A VANDALISMO IK-10, MOD. MERSYF-GTF-5-VS-NDL-64W350-IAMXR-1-C1-BKMATE SIMON O SIMILAR, INCLUYE: HERRAMIENTA, FLETES, ACARREOS, ELEVACIÓN, CONEXIONES, PRUEBAS, EQUIPO Y MANO DE OBRA</t>
  </si>
  <si>
    <t>SUMINISTRO Y APLICACIÓN DE LÍNEAS DELIMITADORAS, CON PINTURA BASE ACEITE DE SECADO RÁPIDO, MATE COLOR BLANCO (COD. BLCO-01) O SIMILAR, DE 10 CM DE ANCHO, INCLUYE: HERRAMIENTA, LIMPIEZA Y PREPARACIÓN DE LA SUPERFICIE, MATERIALES, EQUIPO Y MANO DE OBRA.</t>
  </si>
  <si>
    <t>SUMINISTRO Y APLICACIÓN DE LOGO CON PLANTILLA, CON LA LEYENDA DE "n_ñ" CON PINTURA BASE ACEITE DE SECADO RÁPIDO, MATE COLOR BLANCO (COD. BLCO-01) O SIMILAR, MEDIDAS PROMEDIO DE 2.34 M X 1.63 M CONFORME A DETALLE DE PROYECTO, INCLUYE: HERRAMIENTA, LIMPIEZA Y PREPARACIÓN DE LA SUPERFICIE, MATERIALES, EQUIPO Y MANO DE OBRA.</t>
  </si>
  <si>
    <t>SUMINISTRO Y APLICACIÓN DE LOGO CON PLANTILLA, CON LA LEYENDA DE "Ciudad de las niñas" Y/O "Ciudad de los niños" CON PINTURA BASE ACEITE DE SECADO RÁPIDO, MATE COLOR BLANCO (COD. BLCO-01) O SIMILAR, MEDIDAS PROMEDIO DE 3.67 M X 1.69 M CONFORME A DETALLE DE PROYECTO, INCLUYE: HERRAMIENTA, LIMPIEZA Y PREPARACIÓN DE LA SUPERFICIE, MATERIALES, EQUIPO Y MANO DE OBRA.</t>
  </si>
  <si>
    <t>SUMINISTRO, HABILITADO Y MONTAJE DE ANCLA DE ACERO A-36  A BASE DE REDONDO LISO DE 1/2"  DE DIÁMETRO CON UN DESARROLLO DE 0.68 M CON ROSCA EN AMBOS EXTREMOS, 6 CM EN LA PARTE SUPERIOR Y 3 CM EN LA PARTE INFERIOR, INCLUYE: HERRAMIENTA, TUERCAS HEXAGONALES DE 1/2" ESTRUCTURALES PESADA GRADO 5 CON RONDANA PLANA, CORTES, EQUIPO Y MANO DE OBRA.</t>
  </si>
  <si>
    <t>SUMINISTRO, HABILITADO Y MONTAJE DE PLACA DE ACERO A-36 DE 8" X 8" Y 1/2" DE ESPESOR, INCLUYE: HERRAMIENTA, 4 PERFORACIONES PARA COLOCAR ANCLAS DE 1/2", TRAZO, MATERIALES, CORTES, SOLDADURA, FIJACIÓN, EQUIPO Y MANO DE OBRA.</t>
  </si>
  <si>
    <t>SUMINISTRO Y APLICACIÓN DE PINTURA DE ESMALTE 100 MATE COMEX O SIMILAR, COLOR COLMENA COD. 037-07, EN ESTRUCTURAS METÁLICAS, INCLUYE: APLICACIÓN DE RECUBRIMIENTO A 4 MILÉSIMAS DE ESPESOR, MATERIALES, MANO DE OBRA, EQUIPO Y HERRAMIENTA.</t>
  </si>
  <si>
    <t>BANCA DE CONCRETO</t>
  </si>
  <si>
    <t>CIMBRA DE MADERA PARA MURO DE CONCRETO, ACABADO APARENTE, INCLUYE: SUMINISTRO DE MATERIALES, ACARREOS, CORTES, HABILITADO, CIMBRADO, CHAFLÁN, DESCIMBRADO, MANO DE OBRA, LIMPIEZA, EQUIPO Y HERRAMIENTA.</t>
  </si>
  <si>
    <t>CIMBRA DE MADERA PARA LOSA Y PERALTE DE LOSA, ACABADO COMÚN, INCLUYE: SUMINISTRO DE MATERIALES, ACARREOS, CORTES, HABILITADO, CIMBRADO, CHAFLÁN DE 1/2" PARA GOTERO, DESCIMBRADO, MANO DE OBRA, LIMPIEZA, EQUIPO Y HERRAMIENTA.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</si>
  <si>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EPDM AL 50%, INCLUYE: HERRAMIENTA,  PEGAMENTO PARA LIGA DE CAPAS, MATERIALES DE FIJACIÓN,  DESPERDICIOS, FLETES, ACARREOS, EQUIPO Y MANO DE OBRA.</t>
  </si>
  <si>
    <t xml:space="preserve">CONSTRUCCIÓN Y FABRICACIÓN DE CILINDRO DE CONCRETO DE 0.40 M DE DIÁMETRO Y ALTURA TOTAL DE 1.40 M (0.80 M DE CIMENTACIÓN BAJO TERRENO NATURAL Y 0.60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</si>
  <si>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1.05 M (0.80 M DE CIMENTACIÓN BAJO TERRENO NATURAL Y 0.25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</si>
  <si>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1.20 M (0.80 M DE CIMENTACIÓN BAJO TERRENO NATURAL Y 0.40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</si>
  <si>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t xml:space="preserve">CONSTRUCCIÓN Y FABRICACIÓN DE CILINDRO DE CONCRETO DE 0.40 M DE DIÁMETRO Y ALTURA TOTAL DE 1.30 M (0.80 M DE CIMENTACIÓN BAJO TERRENO NATURAL Y 0.50 M EXPUESTO AL AIRE LIBRE), ELABORADO A BASE DE CONCRETO F'C= 250 KG/CM2, ARMADO CON 4 VARILLAS DEL #3 Y ESTRIBOS DEL # 2.5 A CADA 20 CM, CON CHAFLÁN DE 1" EN BORDE SUPERIOR DEL CILINDRO, ACABADO LISO CON PINTURA VINÍLICA COLOR  S.M.A. COMEX O SIMILAR A DOS MANOS, INCLUYE: HERRAMIENTA, SUMINISTRO DE MATERIALES, CIMBRA CON SONOTUBO O SIMILAR, COLADO, VIBRADO, CURADO, DESPERDICIOS, ACARREOS, CORTES, HABILITADO, DESCIMBRADO, LIMPIEZA, EQUIPO Y MANO DE OBRA. </t>
  </si>
  <si>
    <r>
      <t>SUMINISTRO Y COLOCACIÓN DE CICLOPUERTO CON</t>
    </r>
    <r>
      <rPr>
        <sz val="8"/>
        <color rgb="FFFF0000"/>
        <rFont val="Isidora Bold"/>
      </rPr>
      <t xml:space="preserve"> </t>
    </r>
    <r>
      <rPr>
        <sz val="8"/>
        <rFont val="Isidora Bold"/>
      </rPr>
      <t>CAPACIDAD PARA 2 BICICLETAS</t>
    </r>
    <r>
      <rPr>
        <sz val="8"/>
        <color rgb="FFFF0000"/>
        <rFont val="Isidora Bold"/>
      </rPr>
      <t xml:space="preserve"> </t>
    </r>
    <r>
      <rPr>
        <sz val="8"/>
        <rFont val="Isidora Bold"/>
      </rPr>
      <t>CON MEDIDAS DE 0.61 X 0.55 X 0.88 M MODELO ELK O SIMILAR, FABRICADO EN ALUMINIO, ACABADO EN PINTURA POLIÉSTER COLOR ALIZARÍN,  INCLUYE: FIJACIÓN A DADO DE CONCRETO, HERRAMIENTA, MATERIALES, ACARREOS, EQUIPO Y MANO DE OBRA.</t>
    </r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</si>
  <si>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</si>
  <si>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</si>
  <si>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</si>
  <si>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</si>
  <si>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</si>
  <si>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</si>
  <si>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CONEXIÓN HIDRÁULICA Y LÍNEA DE RIEGO</t>
  </si>
  <si>
    <t>SUMINISTRO E INSTALACIÓN DE CONECTOR DE INSERCIÓN DOBLE DE BRONCE 1/2", INCLUYE: MANO DE OBRA, EQUIPO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</si>
  <si>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TAPÓN MACHO GALVANIZADO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</si>
  <si>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TENDIDO DE TUBERÍA DE CPVC DE 3/4" DE DIÁMETRO, INCLUYE: HERRAMIENTA, COPLES,  CODOS, TEES, REDUCCIONES, DESPERDICIOS, MATERIALES MENORES Y DE CONSUMO, ACARREOS, PRUEBAS Y MANO DE OBRA.</t>
  </si>
  <si>
    <t>SUMINISTRO Y COLOCACIÓN DE LLAVE NARIZ DE 3/4”, MODELO 19 NC.19 O SIMILAR, INCLUYE: HERRAMIENTA, COLOCACIÓN, EQUIPO Y MANO DE OBRA.</t>
  </si>
  <si>
    <t>SUMINISTRO E INSTALACIÓN DE VÁLVULA DE COMPUERTA ROSCADA DE 3/4", INCLUYE: MANO DE OBRA, EQUIPO Y HERRAMIENTA.</t>
  </si>
  <si>
    <t>SUMINISTRO E INSTALACIÓN DE VÁLVULA CHECK DE 3/4", INCLUYE: MANO DE OBRA, EQUIPO Y HERRAMIENTA.</t>
  </si>
  <si>
    <t>REGISTRO PARA LLAVE NARIZ, FORJADO DE 0.40 M X 0.40 M Y HASTA 0.90 M DE PROFUNDIDAD, MEDIDAS INTERIORES, CON MUROS DE BLOCK DE JALCRETO DE 14 CM DE ANCHO (11X14X28CM) ASENTADO A SOGA CON JUNTEO DE MORTERO CEMENTO-ARENA PROPORCIÓN 1:3, REPELLADO EN INTERIOR Y ENJARRE PULIDO, FIRME DE FONDO CON CONCRETO F'C= 150 KG/CM² DE 8 CM DE ESPESOR, TERMINADO PULIDO, TUBO DE PP-R DE 4" DE DIÁMETRO DE 50 CM DE LONGITUD Y RELLENO CON FILTRO O PIEDRA TRONADA DE 3/8" SIN FINOS PARA DRENAR AGUA EN FONDO DE REGISTRO, DALA DE CERRAMIENTO SECCIÓN 15 X 15 CM DE CONCRETO F'C= 150 KG/CM² ADICIONADA CON FIBRA DE POLIPROPILENO EN PROPORCIÓN 140 GR/M³, CONTRAMARCO DE ASENTAMIENTO DE TAPA DE REGISTRO ELABORADO CON ÁNGULO METÁLICO SECCIÓN 1 1/2" X 3/16", TAPA DE REGISTRO DE 0.40 M X 0.40 M ELABORADO CON ÁNGULO METÁLICO SECCIÓN 2  ½" X 2 ½" X 3/16" (4.61KG/M) ARMADO CON VARILLAS #3 (3/8") DE REFUERZO A CADA 10 CM AMBOS SENTIDOS Y COLADO CON CONCRETO F'C = 200 KG/CM² DE 8 CM DE ESPESOR, INCLUYE: HERRAMIENTA, ACARREOS, CIMBRA, COLADO, CURADO, DESCIMBRA, MATERIALES, EQUIPO Y MANO DE OBRA.</t>
  </si>
  <si>
    <t>ATRAQUE DE CONCRETO F'C= 200 KG/CM2 R.N. T.M.A. DE 38 MM, R.N., HECHO EN OBRA, PARA TUBERÍA DE DISTINTOS DIÁMETROS EN CRUCEROS DE AGUA POTABLE, INCLUYE: MATERIALES, MANO DE OBRA, CIMBRA Y ACARREOS.</t>
  </si>
  <si>
    <t>SUMINISTRO E INSTALACIÓN DE VÁLVULA DE ADMISIÓN Y EXPULSIÓN DE AIRE DE 1/2" DE DIÁMETRO DE FO-FO., INCLUYE: HERRAMIENTA, PRUEBAS HIDROSTÁTICAS,  ACARREOS Y MANO DE OBRA.</t>
  </si>
  <si>
    <t>REGISTRO PARA VÁVULA DE SECCIONAMIENTO, FORJADO DE 0.40 M X 0.40 M Y HASTA 0.90 M DE PROFUNDIDAD, MEDIDAS INTERIORES, CON MUROS DE BLOCK DE JALCRETO DE 14 CM DE ANCHO (11X14X28CM) ASENTADO A SOGA CON JUNTEO DE MORTERO CEMENTO-ARENA PROPORCIÓN 1:3, REPELLADO EN INTERIOR Y ENJARRE PULIDO, FIRME DE FONDO CON CONCRETO F'C= 150 KG/CM² DE 8 CM DE ESPESOR, TERMINADO PULIDO, TUBO DE PP-R DE 4" DE DIÁMETRO DE 50 CM DE LONGITUD Y RELLENO CON FILTRO O PIEDRA TRONADA DE 3/8" SIN FINOS PARA DRENAR AGUA EN FONDO DE REGISTRO, DALA DE CERRAMIENTO SECCIÓN 15 X 15 CM DE CONCRETO F'C= 150 KG/CM² ADICIONADA CON FIBRA DE POLIPROPILENO EN PROPORCIÓN 140 GR/M³, CONTRAMARCO DE ASENTAMIENTO DE TAPA DE REGISTRO ELABORADO CON ÁNGULO METÁLICO SECCIÓN 1 1/2" X 3/16", TAPA DE REGISTRO DE 0.40 M X 0.40 M ELABORADO CON ÁNGULO METÁLICO SECCIÓN 2  ½" X 2 ½" X 3/16" (4.61KG/M) ARMADO CON VARILLAS #3 (3/8") DE REFUERZO A CADA 10 CM AMBOS SENTIDOS Y COLADO CON CONCRETO F'C = 200 KG/CM² DE 8 CM DE ESPESOR, INCLUYE: HERRAMIENTA, ACARREOS, CIMBRA, COLADO, CURADO, DESCIMBRA, MATERIALES, EQUIPO Y MANO DE OBRA.</t>
  </si>
  <si>
    <t>GUARNICIÓN TIPO "I" EN SECCIÓN 15X30 CM DE ALTURA A BASE DE CONCRETO PREMEZCLADO F'C= 200 KG/CM2, T.M.A. 19 MM, R.N., ACABADO SEMIPULIDO, INCLUYE: COLOR INTEGRAL NEGRO AL 4%, CIMBRA, DESCIMBRA, COLADO, MATERIALES, CURADO, DESPERDICIOS, MANO DE OBRA, PRUEBAS DE LABORATORIO, EQUIPO Y HERRAMIENTA.</t>
  </si>
  <si>
    <t>PISO DE ADOQUÍN PREFABRICADO DOBLE HOLANDÉS A BASE DE CONCRETO F´C= 250 KG/CM2, COLOR ARENA, EN FORMATO CUADRANGULAR DE MEDIDAS (20 X 20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</si>
  <si>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PISO DE ADOQUÍN PREFABRICADO DOBLE HOLANDÉS A BASE DE CONCRETO F´C= 250 KG/CM2, COLOR GRIS, EN FORMATO CUADRANGULAR DE MEDIDAS (20 X 10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</si>
  <si>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PISO DE ADOQUÍN PREFABRICADO DOBLE HOLANDÉS A BASE DE CONCRETO F´C= 250 KG/CM2, COLOR ROJO, EN FORMATO CUADRANGULAR DE MEDIDAS (20 X 10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</si>
  <si>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GUARNICIÓN TIPO "I" EN SECCIÓN 15X40 CM DE ALTURA A BASE DE CONCRETO PREMEZCLADO F'C= 250 KG/CM2, T.M.A. 19 MM, R.N., ACABADO APARENTE, INCLUYE: CIMBRA, DESCIMBRA, COLADO, MATERIALES, CURADO, DESPERDICIOS, MANO DE OBRA, PRUEBAS DE LABORATORIO, EQUIPO Y HERRAMIENTA.</t>
  </si>
  <si>
    <t>GRADERÍAS</t>
  </si>
  <si>
    <t>EXCAVACIÓN POR MEDIOS MECÁNICOS EN MATERIAL TIPO II MEZCLADO CON PARTÍCULAS ORGÁNICAS Y/O ESCOMBRO, DE 0.00 A 2.00 M DE PROFUNDIDAD, INCLUYE: AFINE DE PLANTILLA Y TALUDES, ACARREO DEL MATERIAL A BANCO DE OBRA PARA SU POSTERIOR RETIRO, MANO DE OBRA, ABUNDAMIENTO, EQUIPO Y HERRAMIENTA. (MEDIDO EN TERRENO NATURAL POR SECCIÓN).</t>
  </si>
  <si>
    <t xml:space="preserve">CIMENTACIÓN DE PIEDRA BRAZA ACOMODADA, ASENTADA CON MORTERO CEMENTO-ARENA 1:3, INCLUYE: SELECCIÓN DE PIEDRA, MATERIALES, DESPERDICIOS, MANO DE OBRA, HERRAMIENTA, EQUIPO Y ACARREOS. </t>
  </si>
  <si>
    <t>SUMINISTRO, HABILITADO Y COLOCACIÓN DE ARMEX DE REFUERZO, 15 X 15 - 4 CON FY= 6000 KG/CM2, INCLUYE: HERRAMIENTA, EQUIPO, MATERIALES, TRASLAPES, DESPERDICIOS, HABILITADO, AMARRES Y MANO DE OBRA.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</si>
  <si>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</si>
  <si>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150 KG/CM2, T.MA. 3/4", R.N., INCLUYE: HERRAMIENTA, ELABORACIÓN DE CONCRETO, ACARREOS, COLADO, VIBRADO, EQUIPO Y MANO DE OBRA.</t>
  </si>
  <si>
    <t>PLANTILLA DE 11 CM DE ESPESOR A BASE DE BLOCK DE JALCRETO DE 11X14X28 CM, EN ÁREAS DE DESCANSO, JUNTEADA CON MORTERO CEMENTO-ARENA 1:3, ACABADO COMÚN, INCLUYE: TRAZO, NIVELACIÓN, MATERIALES,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</si>
  <si>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</si>
  <si>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>APLANADO DE 2 CM DE ESPESOR EN MURO CON MORTERO CEMENTO-ARENA 1:4, ACABADO FINO,  INCLUYE: MATERIALES, ACARREOS, DESPERDICIOS, MANO DE OBRA, PLOMEADO, NIVELADO, REGLEADO, RECORTES, MANO DE OBRA, EQUIPO Y HERRAMIENTA.</t>
  </si>
  <si>
    <t>SUMINISTRO Y APLICACIÓN DE PINTURA VINÍLICA S.M.A. COMEX O SIMILAR, CON DOS APLICACIONES COMO MINIMO, LIMPIANDO Y PREPARANDO LA SUPERFICIE, INCLUYE: SELLADOR VINILICO, MATERIALES, DESPERDICIOS, MANO DE OBRA, ANDAMIOS, EQUIPO, HERRAMIENTA Y ACARREOS.</t>
  </si>
  <si>
    <t>FILETES Y BOLEADOS, HECHOS CON MORTERO CEMENTO-ARENA EN PROPORCIÓN 1:4, TANTO INCLINADOS COMO VERTICALES A TIRO DE HILO Y ESCUADRA,  INCLUYE: DESPERDICIOS, ANDAMIOS, ACARREO DE MATERIALES AL SITIO DE SU UTILIZACIÓN, A CUALQUIER NIVEL, EQUIPO Y MANO DE OBRA.</t>
  </si>
  <si>
    <t>SUMINISTRO, HABILITADO Y COLOCACIÓN DE TUBO ESTRUCTURAL, RECTO, EN BASE A PROYECTO, INCLUYE: HERRAMIENTA, INGENIERÍA DE TALLER, CORTES, BISELADOS, SOLDADURA, NIVELACIÓN, ALINEAMIENTO Y PLOMEADO, ANDAMIOS, FONDO PRIMARIO ALQUIDÁLICO ANTICORROSIVO, GRÚA ARTICULADA, CARGA, TRASLADO, DESPERDICIOS, EQUIPO Y MANO DE OBRA.</t>
  </si>
  <si>
    <t xml:space="preserve">SUMINISTRO, HABILITADO Y COLOCACIÓN DE TUBO ESTRUCTURAL, ROLADO, EN BASE A PROYECTO, INCLUYE: HERRAMIENTA, INGENIERÍA DE TALLER, CORTES, BISELADOS, SOLDADURA, NIVELACIÓN, ALINEAMIENTO Y PLOMEADO, ANDAMIOS, FONDO PRIMARIO ALQUIDÁLICO ANTICORROSIVO, GRÚA ARTICULADA, CARGA, TRASLADO, DESPERDICIOS, EQUIPO Y MANO DE OBRA. </t>
  </si>
  <si>
    <t>SUMINISTRO Y COLOCACIÓN DE COLUMPIO MODELO RD-CP01 O SIMILAR, INCLUYE: ELEVACIONES, FIJACIÓN, SOLDADURAS, MATERIALES, ACARREOS, EQUIPO Y MANO DE OBRA.</t>
  </si>
  <si>
    <t>SUMINISTRO Y COLOCACIÓN DE RED PARA ESCALAR, ELABORADA A BASE DE CUADRÍCULA DE 20 X 20 CM CON CUERDAS CON ALMA DE ACERO DE 16 MM, INCLUYE: HERRAMIENTA, BRIDA OVALADA EN UNIONES PERIMETRALES (LARGA Y CORTA), EMPALME EN CRUZ DE ALUMINIO PARA UNIONES DE NODOS, T DE ALUMINIO PARA TÉRMINO DE NODOS, MATERIALES, CORTES, DESPERDICIOS, FIJACIÓN, EQUIPO Y MANO DE OBRA.</t>
  </si>
  <si>
    <t>B1</t>
  </si>
  <si>
    <t>CRUCEROS</t>
  </si>
  <si>
    <t>SEÑALAMIENTO HORIZONTAL Y VERTICAL</t>
  </si>
  <si>
    <t>B2</t>
  </si>
  <si>
    <t>B2.1</t>
  </si>
  <si>
    <t>SEÑALAMIENTO HORIZONTAL</t>
  </si>
  <si>
    <t>SUMINISTRO Y COLOCACIÓN DE BOYA METÁLICA DE TRÁNSITO AMARILLA DE 23 X 23 CM, INCLUYE: MATERIALES, ACARREOS, FIJACIÓN, MANO DE OBRA, EQUIPO Y HERRAMIENTA.</t>
  </si>
  <si>
    <t>D2</t>
  </si>
  <si>
    <t>SEÑALAMIENTO VERTICAL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</si>
  <si>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</si>
  <si>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</si>
  <si>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61 CM X 20 CM - SENTIDO DEL FLUJO VEHICULAR), EN LÁMINA GALVANIZADA CALIBRE 16, CON PELÍCULA REFLEJANTE ALTA INTENSIDAD, UBICAR EN PARAMENTOS, INCLUYE: HERRAMIENTA, SUMINISTRO Y COLOCACIÓN, MATERIALES, EQUIPO Y MANO DE OBRA.</t>
  </si>
  <si>
    <t>B2.2</t>
  </si>
  <si>
    <t>DESMONTAJE Y RETIRO DE JUEGO INFANTIL "COLUMPIO",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</si>
  <si>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JUEGO INFANTIL "SUBE Y BAJA", A BASE DE HERRERÍA, MEDIDAS DE HASTA 0.56 M DE ALTURA, INCLUYE: HERRAMIENTA, DEMOLICIÓN DE DADOS DE CONCRETO, ACARREOS HACÍA ALMACÉN DE LA OBRA Y POSTERIOR RETIRO FUERA DE LA OBRA DONDE INDIQUE SUPERVISOR, EQUIPO Y MANO DE OBRA.</t>
  </si>
  <si>
    <t>DESMONTAJE Y RETIRO DE JUEGO INFANTIL "ELÍPTICA",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</si>
  <si>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DE HASTA 3.50 M DE ALTURA, INCLUYE: HERRAMIENTA, DEMOLICIÓN DE DADOS DE CONCRETO, ACARREOS HACÍA ALMACÉN DE LA OBRA Y POSTERIOR RETIRO FUERA DE LA OBRA DONDE INDIQUE SUPERVISOR, EQUIPO Y MANO DE OBRA.</t>
  </si>
  <si>
    <t>DESMONTAJE Y RETIRO DE JUEGO INFANTIL "PASAMANOS", A BASE DE HERRERÍA, MEDIDAS DE HASTA 0.56 M DE ALTURA, INCLUYE: HERRAMIENTA, DEMOLICIÓN DE DADOS DE CONCRETO, ACARREOS HACÍA ALMACÉN DE LA OBRA Y POSTERIOR RETIRO FUERA DE LA OBRA DONDE INDIQUE SUPERVISOR, EQUIPO Y MANO DE OBRA.</t>
  </si>
  <si>
    <t>DESMONTAJE Y RETIRO DE JUEGO INFANTIL "DOBLE REMO",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</si>
  <si>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JUEGO INFANTIL "ESPALDA DOBLE",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</si>
  <si>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JUEGO INFANTIL "ABDOMINAL DOBLE",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</si>
  <si>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JUEGO INFANTIL "SERIE BASIC", A BASE DE HERRERÍA, MEDIDAS DE HASTA 2.40 M DE ALTURA, INCLUYE: HERRAMIENTA, DEMOLICIÓN DE DADOS DE CONCRETO, ACARREOS HACÍA ALMACÉN DE LA OBRA Y POSTERIOR RETIRO FUERA DE LA OBRA DONDE INDIQUE SUPERVISOR, EQUIPO Y MANO DE OBRA.</t>
  </si>
  <si>
    <t>DESMONTAJE Y RETIRO DE BANCAS DE HERRERÍA EXISTENTES PROMEDIO DE 1.50 M DE LARGO, ANCHO DE 0.85 M Y CON UNA ALURA DE 0.60 M, CON RECUPERACIÓN, INCLUYE: HERRAMIENTA, DEMOLICIÓN DE DADOS DE CONCRETO, ACARREOS HACÍA ALMACÉN DE LA OBRA Y POSTERIOR RETIRO FUERA DE LA OBRA DONDE INDIQUE SUPERVISOR, EQUIPO Y MANO DE OBRA.</t>
  </si>
  <si>
    <t>DESMONTAJE Y RETIRO DE JUEGO INFANTIL "GUSANITO", A BASE DE HERRERÍA, MEDIDAS DE HASTA 2.40 M DE ALTURA, INCLUYE: HERRAMIENTA, DEMOLICIÓN DE DADOS DE CONCRETO, ACARREOS HACÍA ALMACÉN DE LA OBRA Y POSTERIOR RETIRO FUERA DE LA OBRA DONDE INDIQUE SUPERVISOR, EQUIPO Y MANO DE OBRA.</t>
  </si>
  <si>
    <t>Rehabilitación y obras complementarias del parque local denominado Villas del Ixtépete, ubicado en la confluencia de las calles Galeana, Aztlán, Tenochtitlan, Cuicuilco, colonia Villas del Ixtépete, municipio de Zapopan, Jalisco</t>
  </si>
  <si>
    <t>DOPI-MUN-PP-EP-LP-080-2024</t>
  </si>
  <si>
    <t>VEGETACIÓN Y ARBOLADO</t>
  </si>
  <si>
    <t>C</t>
  </si>
  <si>
    <t>C1</t>
  </si>
  <si>
    <t>C2</t>
  </si>
  <si>
    <t>C3</t>
  </si>
  <si>
    <t>D</t>
  </si>
  <si>
    <t>D1</t>
  </si>
  <si>
    <t>D3</t>
  </si>
  <si>
    <t>D3.1</t>
  </si>
  <si>
    <t>JUEGOS</t>
  </si>
  <si>
    <t>MÓDULO DE MULTIFUNCIONAL</t>
  </si>
  <si>
    <t>D3.2</t>
  </si>
  <si>
    <t>E</t>
  </si>
  <si>
    <t>E1</t>
  </si>
  <si>
    <t>E2</t>
  </si>
  <si>
    <t>E3</t>
  </si>
  <si>
    <t>K</t>
  </si>
  <si>
    <t>PISO DE CONCRETO PREMEZCLADO F'C= 200 KG/CM2, T.MA. 3/4", R.N. DE 10 CM DE ESPESOR, COLOR INTEGRAL AL 6% (PBIC0073 ASPEN) O SIMILAR SEGÚN ESPECIFICACIONES DE PROYECTO, ACABADO SEMIPULIDO CON BARNIZ SELLADOR ACRÍLICO TRANSPARENTE NF, INCLUYE: HERRAMIENTA, ACARREOS, PREPARACIÓN DE LA SUPERFICIE, CIMBRA, DESCIMBRA, NIVELACIÓN, COLADO, VIBRADO, CURADO, MATERIALES,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</si>
  <si>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</si>
  <si>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</si>
  <si>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 xml:space="preserve">DESPALME DE TERRENO NATURAL POR MEDIOS MECÁNICOS, DE 15 CM DE ESPESOR, INCLUYE: ACARREO DEL MATERIAL PARA SU POSTERIOR RETIRO, EQUIPO Y MANO DE OBRA. </t>
  </si>
  <si>
    <t>DESMONTAJE DE BARANDAL DE HERRERÍA EXISTENTE DE 0.50 A 1.50 M DE ALTURA, INCLUYE: HERRAMIENTA, CORTES, DEMOLICIÓN DE ANCLAS, ACARREOS AL SITIO DE APILE, EQUIPO Y MANO DE OBRA.</t>
  </si>
  <si>
    <t>DEMOLICIÓN DE MAMPOSTERÍA POR MEDIOS MECÁNICOS, INCLUYE: HERRAMIENTA, ACOPIO DE LOS MATERIALES PARA SU POSTERIOR RETIRO, VOLUMEN MEDIDO EN SECCIONES, ABUNDAMIENTO,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</si>
  <si>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</si>
  <si>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 xml:space="preserve">SUMINISTRO Y APLICACIÓN DE PINTURA TRÁFICO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</si>
  <si>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TRÁFICO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</si>
  <si>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TRÁFICO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</si>
  <si>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</si>
  <si>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</si>
  <si>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GUARNICIÓN TIPO "I" EN SECCIÓN 15X30 CM DE ALTURA A BASE DE CONCRETO PREMEZCLADO F'C= 200 KG/CM2, T.M.A. 19 MM, R.N., ACABADO PULIDO EN CORONA, INCLUYE: CIMBRA, DESCIMBRA, COLADO, MATERIALES, CURADO, DESPERDICIOS, MANO DE OBRA, PRUEBAS DE LABORATORIO, EQUIPO Y HERRAMIENTA.</t>
  </si>
  <si>
    <t>MEJORAMIENTO DEL TERRENO NATURAL CON SUELO CEMENTO EN PROPORCIÓN 10:1, COMPACTADO EN CAPAS DE NO MAS DE 20 CM AL 95% DE SU P.V.S.M., CONFORME A LA PRUEBA AASTHO ESTÁNDAR, INCLUYE: EXTENDIDO DEL MATERIAL, HOMOGENIZADO, AFINE DE LA SUPERFICIE, COMPACTADO, MANO DE OBRA, EQUIPO Y HERRAMIENTA.</t>
  </si>
  <si>
    <t>G1</t>
  </si>
  <si>
    <t>G2</t>
  </si>
  <si>
    <t>G3</t>
  </si>
  <si>
    <t>G4</t>
  </si>
  <si>
    <t>L</t>
  </si>
  <si>
    <t>SUMINISTRO Y COLOCACIÓN DE CONCRETO PREMEZCLADO F'C= 250 KG/CM2, R.N., T.M.A. 19 MM, REV. 14, TIRO DIRECTO, INCLUYE: HERRAMIENTA, MATERIALES, COLADO, VIBRADO, DESCIMBRA, CURADO, PRUEBAS DE LABORATORIO, EQUIPO Y MANO DE OBRA.</t>
  </si>
  <si>
    <r>
      <t xml:space="preserve">SUMINISTRO, HABILITADO Y MONTAJE DE ANCLA DE ACERO A-36  A BASE DE REDONDO LISO DE 1/2" DE DIÁMETRO CON UN DESARROLLO </t>
    </r>
    <r>
      <rPr>
        <sz val="8"/>
        <color theme="1"/>
        <rFont val="Isidora Bold"/>
      </rPr>
      <t>DE 0.67</t>
    </r>
    <r>
      <rPr>
        <sz val="8"/>
        <rFont val="Isidora Bold"/>
      </rPr>
      <t xml:space="preserve"> M CON ROSCA EN EL EXTREMO SUPERIOR DE 5 CM, INCLUYE: TUERCAS HEXAGONALES D</t>
    </r>
    <r>
      <rPr>
        <sz val="8"/>
        <color theme="1"/>
        <rFont val="Isidora Bold"/>
      </rPr>
      <t>E 1/2" ESTRUCTU</t>
    </r>
    <r>
      <rPr>
        <sz val="8"/>
        <rFont val="Isidora Bold"/>
      </rPr>
      <t>RALES PESADA GRADO 5 CON RONDANA PLANA, CORTES, MANO DE OBRA, EQUIPO Y HERRAMIENTA.</t>
    </r>
  </si>
  <si>
    <t>SUMINISTRO, HABILITADO Y MONTAJE DE PLACA DE ACERO A-36 DE 8 1/2" X 8 1/2" Y 5/16", INCLUYE: TRAZO, MATERIALES, 4 PERFORACIONES PARA ANCLAS DE 1/2", CORTES, SOLDADURA, FIJACIÓN, MANO DE OBRA, EQUIPO Y HERRAMIENTA.</t>
  </si>
  <si>
    <t>SUMINISTRO, HABILITADO Y MONTAJE DE PLACA DE ACERO A-36 DE 12" X 8 1/2" Y 5/16", INCLUYE: TRAZO, MATERIALES, 4 PERFORACIONES PARA ANCLAS DE 1/2", CORTES, SOLDADURA, FIJACIÓN, MANO DE OBRA, EQUIPO Y HERRAMIENTA.</t>
  </si>
  <si>
    <t>SUMINISTRO, FABRICACIÓN Y COLOCACIÓN DE HERRERÍA ESTRUCTURAL A BASE DE PERFILES ESTRUCTURALES (OR, PTR, ETC), DE ACUERDO AL PLANO DE DISEÑO PROPORCIONADO, INCLUYE: HERRAMIENTA, ELEVACIONES, SOLDADURA, CORTES, AJUSTES, MATERIALES MENORES, DESPERDICIOS, PRIMARIO ANTICORROSIVO, FLETES, ACARREO DE MATERIALES AL SITIO DE SU UTILIZACIÓN, EQUIPO Y MANO DE OBRA.</t>
  </si>
  <si>
    <t>SUMINISTRO, HABILITADO Y MONTAJE DE PLACA DE ACERO A-36 DE LARGO, ANCHO Y ESPESORES VARIABLES E IRREGULARES, INCLUYE: PRIMER ANTICORROSIVO, TRAZO, MATERIALES, CORTES, SOLDADURA, FIJACIÓN, MANO DE OBRA, EQUIPO Y HERRAMIENTA.</t>
  </si>
  <si>
    <t>SUMINISTRO, HABILITADO, FABRICACIÓN Y COLOCACIÓN DE LÁMINA LISA CAL. 12, INCLUYE: HERRAMIENTA, ELEVACIONES, SOLDADURA, CORTES, AJUSTES, MATERIALES MENORES, DESPERDICIOS, PRIMARIO ANTICORROSIVO, FLETES, ACARREO DE MATERIALES AL SITIO DE SU UTILIZACIÓN, EQUIPO Y MANO DE OBRA.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</si>
  <si>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</si>
  <si>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ACABADOS</t>
  </si>
  <si>
    <t>PISO DE ADOQUÍN PREFABRICADO DOBLE HOLANDÉS A BASE DE CONCRETO F´C= 250 KG/CM2, COLOR ROJO, EN FORMATO CUADRANGULAR DE MEDIDAS (20 X 20 X 6 CM) PRELOSA O SIMILAR, VER PROYECTO PARA CONFIGURACIÓN Y ACOMODO DE PIEZAS, ASENTADO SOBRE UNA CAMA DE ARENA DE RÍO DE 5 CM DE ESPESOR Y JUNTEADO COMÚN CON ARENA, INCLUYE: HERRAMIENTA, MATERIALES, DESPERDICIOS, RECORTES, REMATES, ACARREOS, NIVELACIONES, EQUIPO Y MANO DE OBRA.</t>
  </si>
  <si>
    <t>SUMINISTRO E INSTALACIÓN DE ABRAZADERA DE BRONCE DE 6" X 1/2", INCLUYE: MATERIAL, MANO DE OBRA, EQUIPO Y HERRAMIENTA.</t>
  </si>
  <si>
    <t>SUMINISTRO Y TENDIDO DE TUBERÍA DE CPVC DE 1" DE DIÁMETRO, INCLUYE: HERRAMIENTA, COPLES,  CODOS, TEES, REDUCCIONES, DESPERDICIOS, MATERIALES MENORES Y DE CONSUMO, ACARREOS, PRUEBAS Y MANO DE OBRA.</t>
  </si>
  <si>
    <t>SUMINISTRO, FABRICACIÓN Y COLOCACIÓN DE HERRERÍA ESTRUCTURAL A BASE DE PERFILES PTR, HSS PARA BACKSTOP, DE HASTA 8.00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</si>
  <si>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SUMINISTRO E INSTALACIÓN VÁLVULA DE SECCIONAMIENTO DE 3/4", INCLUYE: MANO DE OBRA, EQUIPO Y HERRAMIENTA.</t>
  </si>
  <si>
    <t>SUMINISTRO Y COLOCACIÓN DE LUMINARIA TIPO REFLECTOR MONTAJE EN CRUCETA, OPERA MODULO INTEGRADO LED 100 W, 220-240 V, 4000K, 50-60 HZ, MOD. BVP431 LED 136/NW O SIMILAR, INCLUYE: HERRAMIENTA, FLETES, ACARREOS, ELEVACIÓN, CONEXIONES, PRUEBAS,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</si>
  <si>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</si>
  <si>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</si>
  <si>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PAVIMENTO DE 20 CM DE ESPESOR DE CONCRETO HIDRÁULICO PREMEZCLADO MR-45 CON COLOR NEGRO  INTEGRAL AL 8%, R.R., T.M.A. 38 MM A 3 DÍAS, ACABADO ESTAMPADO TIPO HEXAGONAL CON MEDIDAS PROMEDIO DE 10 CM EN CADA LADO Y CON UNA SEPARACIÓN DE 3.65 CM ENTRE HEXÁGONO, INCLUYE: HERRAMIENTA, SUMINISTRO DE MATERIALES, ACARREOS, DESPERDICIOS, CIMBRA, DESCIMBRA, COLADO, VIBRADO, NIVELADO, CURADO, DESMOLDANTE, PRUEBAS DE LABORATORIO,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</si>
  <si>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</si>
  <si>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Y COLOCACIÓN DE EJERCITADOR BICICLETA PIES Y MANOS, MODELO: RD-G147 O SIMILAR, MEDIDAS: 1.26 X .535 X 1.25 M, INCLUYE: HERRAMIENTA, MATERIALES, ACARREOS, FIJACIÓN A DADO DE CONCRETO, EQUIPO Y MANO DE OBRA.</t>
  </si>
  <si>
    <t>SUMINISTRO Y COLOCACIÓN DE EJERCITADOR ELÍPTICA INCLUYENTE, MODELO: RD-I165 O SIMILAR, MEDIDAS: 1.11 X 0.80 X 1.35 M, INCLUYE: HERRAMIENTA, MATERIALES, ACARREOS, FIJACIÓN A DADO DE CONCRETO, EQUIPO Y MANO DE OBRA.</t>
  </si>
  <si>
    <t>SUMINISTRO Y COLOCACIÓN DE EJERCITADOR TOBILLO, MODELO: RD-G139 O SIMILAR, MEDIDAS: 1.13 X 0.475 X 0.83 M, INCLUYE: HERRAMIENTA, MATERIALES, ACARREOS, FIJACIÓN A DADO DE CONCRETO, EQUIPO Y MANO DE OBRA.</t>
  </si>
  <si>
    <t>SUMINISTRO Y COLOCACIÓN DE MÓDULO DE CALISTENIA "COMBINATION FITNESS 2" , MODELO RD-702 O SIMILAR, MEDIDAS 6.80 X 6.70 X 2.40 M, INCLUYE: HERRAMIENTA, MATERIALES, ACARREOS, FIJACIÓN, EQUIPO Y MANO DE OBRA.</t>
  </si>
  <si>
    <t>SUMINISTRO Y COLOCACIÓN DE MÓDULO DE SERIES ARCOS ESCALABLES, MODELO RD-E244 O SIMILAR EN CALIDAD, MEDIDAS 5.80 X 5.80 X 2.01 M, INCLUYE: HERRAMIENTA, MATERIALES, ACARREOS, FIJACIÓN A DADO DE CONCRETO, EQUIPO Y MANO DE OBRA.</t>
  </si>
  <si>
    <t>SUMINISTRO Y COLOCACIÓN DE RESBALADILLA DE ACERO INOXIDABLE, MODELO RD-C260K O SIMILAR EN CALIDAD, MEDIDAS 3.00 X 0.60 X 1.50 M, INCLUYE: HERRAMIENTA, MATERIALES, ACARREOS, FIJACIÓN, EQUIPO Y MANO DE OBRA.</t>
  </si>
  <si>
    <t>SUMINISTRO Y COLOCACIÓN DE SUBE Y BAJA, MODELO RD-C247 O SIMILAR EN CALIDAD, MEDIDAS 1.78 X 0.50 X 1.19 M, INCLUYE: HERRAMIENTA, MATERIALES, ACARREOS, FIJACIÓN, EQUIPO Y MANO DE OBRA.</t>
  </si>
  <si>
    <t>SUMINISTRO Y COLOCACIÓN DE ROCAS ESCALABLES, MODELO RD-RB08 O SIMILAR, INCLUYE: ELEVACIONES, ANCLAJE, SOLDADURAS, MATERIALES, ACARREOS, EQUIPO Y MANO DE OBRA.</t>
  </si>
  <si>
    <t>SUMINISTRO Y COLOCACIÓN DE MÓDULO DE JUMPING, MODELO KD 054 O SIMILAR, MEDIDAS 150 CM DE DIÁMETRO X 80 CM DE ALTO, INCLUYE: HERRAMIENTA, MATERIALES, ACARREOS, FIJACIÓN, EQUIPO Y MANO DE OBRA.</t>
  </si>
  <si>
    <t>SUMINISTRO, HABILITADO Y COLOCACIÓN DE ARMEX DE REFUERZO, 15 X 20 - 4 CON FY= 6000 KG/CM2, INCLUYE: HERRAMIENTA, EQUIPO, MATERIALES, TRASLAPES, DESPERDICIOS, SILLETAS, HABILITADO, AMARRES Y MANO DE OBRA.</t>
  </si>
  <si>
    <t>MURO DE BLOCK DE JALCRETO SÓLIDO, DE 14 CM DE ESPESOR PROMEDIO, A SOGA, CON BLOCK 11 X 14 X 28 CM, ACABADO COMÚN, ASENTADO CON MORTERO CEMENTO-ARENA EN PROPORCIÓN 1:3, INCLUYE: TRAZO, NIVELACIÓN, PLOMEO, MATERIALES, DESPERDICIOS, MANO DE OBRA, LIMPIEZA, ACARREO DE MATERIALES AL SITIO DE SU UTILIZACIÓN A CUALQUIER ALTURA Y HERRAMIENTA.</t>
  </si>
  <si>
    <t>APLANADO DE 1 CM DE ESPESOR EN MURO CON MORTERO CEMENTO-ARENA 1:3, ACABADO APALILLADO, INCLUYE: MATERIALES, ACARREOS, DESPERDICIOS, MANO DE OBRA, PLOMEADO, NIVELADO, REGLEADO, RECORTES, MANO DE OBRA, EQUIPO Y HERRAMIENTA.</t>
  </si>
  <si>
    <t>APLANADO DE 2.00 CM DE ESPESOR PROMEDIO EN MURO CON MORTERO CEMENTO-ARENA 1:3, ACABADO PULIDO SIMPLE, INCLUYE: HERRAMIENTA, MATERIALES, ACARREOS, DESPERDICIOS, MANO DE OBRA, ANDAMIOS, PLOMEADO, NIVELADO, REGLEADO, RECORTES,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</si>
  <si>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</si>
  <si>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BOQUILLA DE 15 A 20 CM DE ANCHO, CON MORTERO CEMENTO ARENA PROPORCIÓN 1:3, TERMINADO APALILLADO, EN APERTURA DE VANOS DE PUERTAS, VENTANAS Y/O PRETILES, INCLUYE: HERRAMIENTA, SUMINISTRO, ACABADO, EQUIPO Y MANO DE OBRA.</t>
  </si>
  <si>
    <t>FILETES Y BOLEADOS, HECHOS CON MORTERO CEMENTO-ARENA EN PROPORCIÓN 1:3, TANTO INCLINADOS COMO VERTICALES A TIRO DE HILO Y ESCUADRA, INCLUYE: DESPERDICIOS, ANDAMIOS, ACARREO DE MATERIALES AL SITIO DE SU UTILIZACIÓN, A CUALQUIER NIVEL, EQUIPO Y MANO DE OBRA.</t>
  </si>
  <si>
    <t>D3.3</t>
  </si>
  <si>
    <t>SUMINISTRO Y COLOCACIÓN DE CAPA DE MULCH DE 5 CM A BASE DE TRONCOS TRITURADOS, INCLUYE: MATERIALES, MANO DE OBRA, EQUIPO Y HERRAMIENTA.</t>
  </si>
  <si>
    <t>SUMINISTRO Y PLANTACIÓN DE PLANTA LANTANA RASTRERA (LANTANA MONTEVIDENSIS) DE HASTA 30 A 50 CM DE LARGO, INCLUYE: HERRAMIENTA, EXCAVACIÓN, AGUA PARA RIEGO, MANO DE OBRA Y CUIDADOS POR 30 DÍAS.</t>
  </si>
  <si>
    <t>SUMINISTRO Y PLANTACIÓN DE PLANTA PASTO NASELLA (NASSELLA TENUISSIMA) DE HASTA 30 A 50 CM DE LARGO, INCLUYE: HERRAMIENTA, EXCAVACIÓN, AGUA PARA RIEGO, MANO DE OBRA Y CUIDADOS POR 30 DÍAS.</t>
  </si>
  <si>
    <t>SUMINISTRO Y PLANTACIÓN DE PLANTA COLA DE ZORRO (PENNISETUM RUPELLI) DE HASTA 30 A 50 CM DE LARGO, INCLUYE: HERRAMIENTA, EXCAVACIÓN, AGUA PARA RIEGO, MANO DE OBRA Y CUIDADOS POR 30 DÍAS.</t>
  </si>
  <si>
    <t>SUMINISTRO Y PLANTACIÓN DE PLANTA ADELFA (NERIUM OLEANDER) DE HASTA 30 A 50 CM DE LARGO, INCLUYE: HERRAMIENTA, EXCAVACIÓN, AGUA PARA RIEGO, MANO DE OBRA Y CUIDADOS POR 30 DÍAS.</t>
  </si>
  <si>
    <t>SUMINISTRO Y PLANTACIÓN DE PLANTA LANTANA (LANTANA CAMARA) DE HASTA 30 A 50 CM DE LARGO, INCLUYE: HERRAMIENTA, EXCAVACIÓN, AGUA PARA RIEGO, MANO DE OBRA Y CUIDADOS POR 30 DÍAS.</t>
  </si>
  <si>
    <t>SUMINISTRO Y PLANTACIÓN DE PLANTA WEDELIA (SPHAGNETICOLA TRILOBATA) DE HASTA 30 A 50 CM DE LARGO, INCLUYE: HERRAMIENTA, EXCAVACIÓN, AGUA PARA RIEGO, MANO DE OBRA Y CUIDADOS POR 30 DÍAS.</t>
  </si>
  <si>
    <t>SUMINISTRO Y PLANTACIÓN DE CALLISTEMON (CALLISTEMON CITRINUS) DE MÍNIMO 2.00 M DE ALTURA Y 2" DE DIÁMETRO EN TRONCO, INCLUYE: HERRAMIENTA, EXCAVACIÓN, AGUA PARA RIEGO, MANO DE OBRA, RIEGO Y CUIDADOS POR 30 DÍAS.</t>
  </si>
  <si>
    <t>SUMINISTRO Y PLANTACIÓN DE ATMOSFÉRICA (LAGERSTROEMIA INDICA) DE MÍNIMO 2.00 M DE ALTURA Y 2" DE DIÁMETRO EN TRONCO, INCLUYE: HERRAMIENTA, EXCAVACIÓN, AGUA PARA RIEGO, MANO DE OBRA, RIEGO Y CUIDADOS POR 30 DÍAS.</t>
  </si>
  <si>
    <t>PAVIMENTO DE 20 CM DE ESPESOR DE CONCRETO HIDRÁULICO PREMEZCLADO MR-45, CON COLOR INTEGRAL MODELO PBIC0073 ASPEN AL 6% PICEX, R.R., T.M.A. 38 MM A 3 DÍAS, ACABADO ESTAMPADO TIPO HEXAGONAL CON MEDIDAS PROMEDIO DE 10 CM EN CADA LADO Y CON UNA SEPARACIÓN DE 3.65 CM ENTRE HEXÁGONO, INCLUYE: HERRAMIENTA, SUMINISTRO DE MATERIALES, ACARREOS, DESPERDICIOS, CIMBRA, DESCIMBRA, COLADO, VIBRADO, NIVELADO, CURADO, DESMOLDANTE, PRUEBAS DE LABORATORIO, EQUIPO Y MANO DE OBRA.</t>
  </si>
  <si>
    <t>BANQUETA DE 10 CM DE ESPESOR DE CONCRETO PREMEZCLADO F'C= 200  KG/CM2., R.N., T.M.A. 19 MM, CON COLOR INTEGRAL MODELO PBIC0073 ASPEN AL 6% PICEX, ACABADO ESCOBILLADO, INCLUYE: CIMBRA, DESCIMBRA, COLADO, CURADO, MATERIALES, ACARREOS, DESPERDICIOS,  MANO DE OBRA, PRUEBAS DE LABORATORIO, EQUIPO Y HERRAMIENTA.</t>
  </si>
  <si>
    <t>LICITACIÓN PUBLICA No.</t>
  </si>
  <si>
    <t>RESUMEN DE PARTIDAS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</si>
  <si>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</si>
  <si>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</si>
  <si>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</si>
  <si>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</si>
  <si>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</si>
  <si>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</si>
  <si>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</si>
  <si>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</si>
  <si>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</si>
  <si>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</si>
  <si>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</si>
  <si>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</si>
  <si>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</si>
  <si>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</si>
  <si>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</si>
  <si>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</si>
  <si>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</si>
  <si>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</si>
  <si>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</si>
  <si>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</si>
  <si>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</si>
  <si>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</si>
  <si>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</si>
  <si>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</si>
  <si>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</si>
  <si>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</si>
  <si>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</si>
  <si>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</si>
  <si>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</si>
  <si>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</si>
  <si>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</si>
  <si>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</si>
  <si>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</si>
  <si>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</si>
  <si>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</si>
  <si>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</si>
  <si>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</si>
  <si>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</si>
  <si>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</si>
  <si>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</si>
  <si>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</si>
  <si>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</si>
  <si>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</si>
  <si>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</si>
  <si>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</si>
  <si>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</si>
  <si>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</si>
  <si>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</si>
  <si>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</si>
  <si>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</si>
  <si>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</si>
  <si>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</si>
  <si>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</si>
  <si>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</si>
  <si>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</si>
  <si>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</si>
  <si>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</si>
  <si>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</si>
  <si>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</si>
  <si>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</si>
  <si>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</si>
  <si>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</si>
  <si>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</si>
  <si>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</si>
  <si>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</si>
  <si>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</si>
  <si>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</si>
  <si>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</si>
  <si>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</si>
  <si>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</si>
  <si>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</si>
  <si>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</si>
  <si>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</si>
  <si>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</si>
  <si>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</si>
  <si>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</si>
  <si>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</si>
  <si>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</si>
  <si>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</si>
  <si>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</si>
  <si>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</si>
  <si>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</si>
  <si>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</si>
  <si>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</si>
  <si>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</si>
  <si>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</si>
  <si>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</si>
  <si>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</si>
  <si>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</si>
  <si>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</si>
  <si>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</si>
  <si>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</si>
  <si>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</si>
  <si>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</si>
  <si>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</si>
  <si>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</si>
  <si>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</si>
  <si>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</si>
  <si>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</si>
  <si>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</si>
  <si>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</si>
  <si>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</si>
  <si>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</si>
  <si>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</si>
  <si>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</si>
  <si>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</si>
  <si>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</si>
  <si>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</si>
  <si>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</si>
  <si>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</si>
  <si>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</si>
  <si>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</si>
  <si>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</si>
  <si>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</si>
  <si>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</si>
  <si>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</si>
  <si>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</si>
  <si>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</si>
  <si>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</si>
  <si>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</si>
  <si>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</si>
  <si>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</si>
  <si>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</si>
  <si>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</si>
  <si>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</si>
  <si>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</si>
  <si>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</si>
  <si>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</si>
  <si>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</si>
  <si>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</si>
  <si>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</si>
  <si>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</si>
  <si>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</si>
  <si>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</si>
  <si>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</si>
  <si>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</si>
  <si>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</si>
  <si>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</si>
  <si>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</si>
  <si>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</si>
  <si>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</si>
  <si>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</si>
  <si>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</si>
  <si>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</si>
  <si>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</si>
  <si>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</si>
  <si>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</si>
  <si>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</si>
  <si>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</si>
  <si>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</si>
  <si>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</si>
  <si>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</si>
  <si>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</si>
  <si>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</si>
  <si>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</si>
  <si>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</si>
  <si>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</si>
  <si>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</si>
  <si>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</si>
  <si>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</si>
  <si>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</si>
  <si>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</si>
  <si>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</si>
  <si>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</si>
  <si>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</si>
  <si>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</si>
  <si>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</si>
  <si>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</si>
  <si>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</si>
  <si>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</si>
  <si>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</si>
  <si>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</si>
  <si>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</si>
  <si>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</si>
  <si>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</si>
  <si>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</si>
  <si>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</si>
  <si>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</si>
  <si>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</si>
  <si>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</si>
  <si>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</si>
  <si>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</si>
  <si>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</si>
  <si>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</si>
  <si>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</si>
  <si>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</si>
  <si>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</si>
  <si>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</si>
  <si>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</si>
  <si>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</si>
  <si>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</si>
  <si>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</si>
  <si>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</si>
  <si>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</si>
  <si>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</si>
  <si>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</si>
  <si>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</si>
  <si>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</si>
  <si>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</si>
  <si>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</si>
  <si>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</si>
  <si>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</si>
  <si>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</si>
  <si>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</si>
  <si>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</si>
  <si>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</si>
  <si>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</si>
  <si>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</si>
  <si>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</si>
  <si>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</si>
  <si>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</si>
  <si>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</si>
  <si>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</si>
  <si>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</si>
  <si>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</si>
  <si>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</si>
  <si>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</si>
  <si>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</si>
  <si>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</si>
  <si>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</si>
  <si>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</si>
  <si>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</si>
  <si>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</si>
  <si>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</si>
  <si>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</si>
  <si>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</si>
  <si>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</si>
  <si>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</si>
  <si>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</si>
  <si>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</si>
  <si>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</si>
  <si>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</si>
  <si>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</si>
  <si>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</si>
  <si>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</si>
  <si>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</si>
  <si>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</si>
  <si>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</si>
  <si>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</si>
  <si>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</si>
  <si>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</si>
  <si>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</si>
  <si>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</si>
  <si>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</si>
  <si>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</si>
  <si>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</si>
  <si>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</si>
  <si>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</si>
  <si>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</si>
  <si>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</si>
  <si>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</si>
  <si>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</si>
  <si>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</si>
  <si>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</si>
  <si>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</si>
  <si>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</si>
  <si>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</si>
  <si>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</si>
  <si>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</si>
  <si>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</si>
  <si>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</si>
  <si>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</si>
  <si>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</si>
  <si>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RAZÓN SOCIAL DEL LICITANTE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</si>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</sst>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0"/>
      <color theme="8" tint="-0.249977111117893"/>
      <name val="Arial"/>
      <family val="2"/>
    </font>
    <font>
      <sz val="8"/>
      <color indexed="8"/>
      <name val="Isidora Bold"/>
    </font>
    <font>
      <sz val="11"/>
      <color theme="1"/>
      <name val="Arial"/>
      <family val="2"/>
    </font>
    <font>
      <sz val="8"/>
      <color rgb="FFFF0000"/>
      <name val="Isidora Bold"/>
    </font>
    <font>
      <sz val="11"/>
      <color theme="1"/>
      <name val="Isidora Bold"/>
    </font>
    <font>
      <sz val="10"/>
      <color theme="0" tint="-0.499984740745262"/>
      <name val="Isidora Bold"/>
    </font>
    <font>
      <b/>
      <sz val="10"/>
      <color theme="0" tint="-0.499984740745262"/>
      <name val="Isidora Bold"/>
    </font>
    <font>
      <sz val="8"/>
      <color theme="1"/>
      <name val="Isidora Bold"/>
    </font>
    <font>
      <sz val="8"/>
      <name val="Calibri"/>
      <family val="2"/>
      <scheme val="minor"/>
    </font>
    <font>
      <b/>
      <sz val="22"/>
      <name val="Isidora 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7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4" borderId="0" xfId="3" applyNumberFormat="1" applyFont="1" applyFill="1" applyAlignment="1">
      <alignment horizontal="center" vertical="center" wrapText="1"/>
    </xf>
    <xf numFmtId="2" fontId="7" fillId="4" borderId="0" xfId="3" applyNumberFormat="1" applyFont="1" applyFill="1" applyAlignment="1">
      <alignment vertical="top"/>
    </xf>
    <xf numFmtId="44" fontId="8" fillId="4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49" fontId="7" fillId="4" borderId="0" xfId="3" applyNumberFormat="1" applyFont="1" applyFill="1" applyAlignment="1">
      <alignment horizontal="left" vertical="center" wrapText="1"/>
    </xf>
    <xf numFmtId="0" fontId="7" fillId="4" borderId="0" xfId="3" applyFont="1" applyFill="1" applyAlignment="1">
      <alignment vertical="top" wrapText="1"/>
    </xf>
    <xf numFmtId="164" fontId="7" fillId="4" borderId="0" xfId="3" applyNumberFormat="1" applyFont="1" applyFill="1" applyAlignment="1">
      <alignment horizontal="right" vertical="top" wrapText="1"/>
    </xf>
    <xf numFmtId="2" fontId="10" fillId="0" borderId="0" xfId="0" applyNumberFormat="1" applyFont="1" applyAlignment="1">
      <alignment horizontal="center" vertical="top" wrapText="1"/>
    </xf>
    <xf numFmtId="2" fontId="7" fillId="4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6" fillId="0" borderId="6" xfId="2" applyNumberFormat="1" applyFont="1" applyBorder="1" applyAlignment="1">
      <alignment vertical="top"/>
    </xf>
    <xf numFmtId="0" fontId="13" fillId="0" borderId="6" xfId="2" applyFont="1" applyBorder="1" applyAlignment="1">
      <alignment horizontal="center" vertical="top" wrapText="1"/>
    </xf>
    <xf numFmtId="0" fontId="18" fillId="0" borderId="6" xfId="2" applyFont="1" applyBorder="1" applyAlignment="1">
      <alignment horizontal="left"/>
    </xf>
    <xf numFmtId="0" fontId="14" fillId="0" borderId="9" xfId="2" applyFont="1" applyBorder="1" applyAlignment="1">
      <alignment horizontal="center" vertical="top"/>
    </xf>
    <xf numFmtId="2" fontId="14" fillId="0" borderId="9" xfId="2" applyNumberFormat="1" applyFont="1" applyBorder="1" applyAlignment="1">
      <alignment horizontal="right" vertical="top"/>
    </xf>
    <xf numFmtId="164" fontId="13" fillId="0" borderId="9" xfId="2" applyNumberFormat="1" applyFont="1" applyBorder="1" applyAlignment="1">
      <alignment horizontal="right" vertical="top"/>
    </xf>
    <xf numFmtId="14" fontId="14" fillId="0" borderId="9" xfId="2" applyNumberFormat="1" applyFont="1" applyBorder="1" applyAlignment="1">
      <alignment horizontal="justify" vertical="top" wrapText="1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49" fontId="22" fillId="0" borderId="0" xfId="3" applyNumberFormat="1" applyFont="1" applyAlignment="1">
      <alignment horizontal="center" vertical="center" wrapText="1"/>
    </xf>
    <xf numFmtId="2" fontId="22" fillId="0" borderId="0" xfId="3" applyNumberFormat="1" applyFont="1" applyAlignment="1">
      <alignment horizontal="justify" vertical="top"/>
    </xf>
    <xf numFmtId="0" fontId="22" fillId="0" borderId="0" xfId="3" applyFont="1" applyAlignment="1">
      <alignment vertical="top" wrapText="1"/>
    </xf>
    <xf numFmtId="164" fontId="22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justify" wrapText="1"/>
    </xf>
    <xf numFmtId="0" fontId="23" fillId="0" borderId="0" xfId="2" applyFont="1" applyAlignment="1">
      <alignment horizontal="centerContinuous"/>
    </xf>
    <xf numFmtId="4" fontId="23" fillId="0" borderId="0" xfId="2" applyNumberFormat="1" applyFont="1" applyAlignment="1">
      <alignment horizontal="center"/>
    </xf>
    <xf numFmtId="0" fontId="24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2" fillId="0" borderId="0" xfId="3" applyNumberFormat="1" applyFont="1" applyAlignment="1">
      <alignment horizontal="right" vertical="top" wrapText="1"/>
    </xf>
    <xf numFmtId="0" fontId="11" fillId="0" borderId="0" xfId="3" applyFont="1"/>
    <xf numFmtId="44" fontId="8" fillId="4" borderId="0" xfId="1" applyFont="1" applyFill="1" applyAlignment="1">
      <alignment horizontal="center" vertical="top" wrapText="1"/>
    </xf>
    <xf numFmtId="44" fontId="12" fillId="2" borderId="0" xfId="1" applyFont="1" applyFill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0" fontId="25" fillId="0" borderId="0" xfId="3" applyFont="1" applyAlignment="1">
      <alignment wrapText="1"/>
    </xf>
    <xf numFmtId="2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horizontal="center" vertical="top"/>
    </xf>
    <xf numFmtId="0" fontId="6" fillId="3" borderId="0" xfId="3" applyFont="1" applyFill="1"/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0" fontId="12" fillId="5" borderId="0" xfId="3" applyFont="1" applyFill="1" applyAlignment="1">
      <alignment horizontal="center" vertical="center" wrapText="1"/>
    </xf>
    <xf numFmtId="0" fontId="12" fillId="5" borderId="0" xfId="3" applyFont="1" applyFill="1" applyAlignment="1">
      <alignment horizontal="justify" vertical="top"/>
    </xf>
    <xf numFmtId="0" fontId="12" fillId="5" borderId="0" xfId="3" applyFont="1" applyFill="1" applyAlignment="1">
      <alignment horizontal="center" vertical="top" wrapText="1"/>
    </xf>
    <xf numFmtId="164" fontId="12" fillId="5" borderId="0" xfId="3" applyNumberFormat="1" applyFont="1" applyFill="1" applyAlignment="1">
      <alignment horizontal="right" vertical="top" wrapText="1"/>
    </xf>
    <xf numFmtId="44" fontId="12" fillId="5" borderId="0" xfId="1" applyFont="1" applyFill="1" applyBorder="1" applyAlignment="1">
      <alignment horizontal="center" vertical="top" wrapText="1"/>
    </xf>
    <xf numFmtId="164" fontId="12" fillId="5" borderId="0" xfId="3" applyNumberFormat="1" applyFont="1" applyFill="1" applyAlignment="1">
      <alignment horizontal="left" vertical="top" wrapText="1"/>
    </xf>
    <xf numFmtId="0" fontId="29" fillId="0" borderId="0" xfId="10" applyFont="1"/>
    <xf numFmtId="0" fontId="29" fillId="0" borderId="0" xfId="10" applyFont="1" applyAlignment="1">
      <alignment horizontal="center" vertical="top"/>
    </xf>
    <xf numFmtId="0" fontId="30" fillId="0" borderId="0" xfId="3" applyFont="1" applyAlignment="1">
      <alignment wrapText="1"/>
    </xf>
    <xf numFmtId="0" fontId="31" fillId="0" borderId="0" xfId="3" applyFont="1" applyAlignment="1">
      <alignment horizontal="center" vertical="center" wrapText="1"/>
    </xf>
    <xf numFmtId="0" fontId="31" fillId="0" borderId="0" xfId="3" applyFont="1" applyAlignment="1">
      <alignment horizontal="justify" vertical="top"/>
    </xf>
    <xf numFmtId="0" fontId="31" fillId="0" borderId="0" xfId="3" applyFont="1" applyAlignment="1">
      <alignment vertical="top" wrapText="1"/>
    </xf>
    <xf numFmtId="4" fontId="31" fillId="0" borderId="0" xfId="3" applyNumberFormat="1" applyFont="1" applyAlignment="1">
      <alignment horizontal="right" vertical="top" wrapText="1"/>
    </xf>
    <xf numFmtId="164" fontId="31" fillId="0" borderId="0" xfId="3" applyNumberFormat="1" applyFont="1" applyAlignment="1">
      <alignment horizontal="right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49" fontId="13" fillId="2" borderId="0" xfId="2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/>
    <xf numFmtId="2" fontId="12" fillId="0" borderId="0" xfId="3" applyNumberFormat="1" applyFont="1" applyAlignment="1">
      <alignment horizontal="justify" vertical="top"/>
    </xf>
    <xf numFmtId="0" fontId="8" fillId="2" borderId="0" xfId="5" applyFont="1" applyFill="1" applyAlignment="1">
      <alignment horizontal="right" vertical="top" wrapText="1"/>
    </xf>
    <xf numFmtId="44" fontId="8" fillId="0" borderId="0" xfId="1" applyFont="1" applyFill="1" applyBorder="1" applyAlignment="1">
      <alignment horizontal="right" vertical="top"/>
    </xf>
    <xf numFmtId="44" fontId="12" fillId="0" borderId="0" xfId="1" applyFont="1" applyFill="1" applyBorder="1" applyAlignment="1">
      <alignment horizontal="right" vertical="top"/>
    </xf>
    <xf numFmtId="44" fontId="31" fillId="0" borderId="0" xfId="1" applyFont="1" applyFill="1" applyBorder="1" applyAlignment="1">
      <alignment horizontal="right" vertical="top"/>
    </xf>
    <xf numFmtId="44" fontId="22" fillId="0" borderId="0" xfId="1" applyFont="1" applyFill="1" applyBorder="1" applyAlignment="1">
      <alignment horizontal="right" vertical="top"/>
    </xf>
    <xf numFmtId="44" fontId="19" fillId="2" borderId="0" xfId="1" applyFont="1" applyFill="1" applyAlignment="1">
      <alignment horizontal="right" vertical="top" wrapText="1"/>
    </xf>
    <xf numFmtId="44" fontId="20" fillId="2" borderId="0" xfId="1" applyFont="1" applyFill="1" applyAlignment="1">
      <alignment horizontal="right" vertical="top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2" fontId="7" fillId="0" borderId="0" xfId="3" applyNumberFormat="1" applyFont="1" applyAlignment="1">
      <alignment horizontal="left" vertical="top"/>
    </xf>
    <xf numFmtId="0" fontId="14" fillId="0" borderId="5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0" fontId="8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2" fontId="17" fillId="0" borderId="6" xfId="4" applyNumberFormat="1" applyFont="1" applyBorder="1" applyAlignment="1">
      <alignment horizontal="justify" vertical="top" wrapText="1"/>
    </xf>
    <xf numFmtId="2" fontId="17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34" fillId="0" borderId="6" xfId="5" applyFont="1" applyBorder="1" applyAlignment="1">
      <alignment horizontal="center" vertical="center" wrapText="1"/>
    </xf>
    <xf numFmtId="0" fontId="34" fillId="0" borderId="11" xfId="5" applyFont="1" applyBorder="1" applyAlignment="1">
      <alignment horizontal="center" vertical="center" wrapText="1"/>
    </xf>
  </cellXfs>
  <cellStyles count="13">
    <cellStyle name="Millares 2" xfId="7" xr:uid="{00000000-0005-0000-0000-000000000000}"/>
    <cellStyle name="Millares 2 2" xfId="12" xr:uid="{9B9FD1E9-E9CE-43DA-A512-AB7A4A25BB2C}"/>
    <cellStyle name="Moneda" xfId="1" builtinId="4"/>
    <cellStyle name="Moneda 2" xfId="11" xr:uid="{BE3824C2-C4B0-4E00-AF2F-DA090CD6A9F0}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  <cellStyle name="Normal 5" xfId="10" xr:uid="{5D0E0126-2A6F-41C9-A07E-DA224B01A109}"/>
  </cellStyles>
  <dxfs count="0"/>
  <tableStyles count="0" defaultTableStyle="TableStyleMedium2" defaultPivotStyle="PivotStyleLight16"/>
  <colors>
    <mruColors>
      <color rgb="FF99FF66"/>
      <color rgb="FF99FFCC"/>
      <color rgb="FF66FFFF"/>
      <color rgb="FFFFCCFF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45544</xdr:colOff>
      <xdr:row>4</xdr:row>
      <xdr:rowOff>34804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1026511</xdr:colOff>
      <xdr:row>5</xdr:row>
      <xdr:rowOff>149606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AE357"/>
  <sheetViews>
    <sheetView showGridLines="0" tabSelected="1" view="pageBreakPreview" topLeftCell="E4" zoomScaleNormal="70" zoomScaleSheetLayoutView="100" workbookViewId="0">
      <selection activeCell="G9" sqref="G9:G10"/>
    </sheetView>
  </sheetViews>
  <sheetFormatPr baseColWidth="10" defaultColWidth="9.140625" defaultRowHeight="12.75" customHeight="1" outlineLevelCol="1"/>
  <cols>
    <col min="1" max="1" width="15.5703125" style="58" customWidth="1"/>
    <col min="2" max="2" width="74.7109375" style="2" customWidth="1"/>
    <col min="3" max="3" width="9.140625" style="2" customWidth="1"/>
    <col min="4" max="4" width="13.85546875" style="56" customWidth="1"/>
    <col min="5" max="5" width="16" style="2" customWidth="1"/>
    <col min="6" max="6" width="53.85546875" style="2" customWidth="1" outlineLevel="1"/>
    <col min="7" max="7" width="19.42578125" style="2" customWidth="1"/>
    <col min="8" max="8" width="14.28515625" style="2" bestFit="1" customWidth="1"/>
    <col min="9" max="16384" width="9.140625" style="2"/>
  </cols>
  <sheetData>
    <row r="1" spans="1:7">
      <c r="A1" s="47"/>
      <c r="B1" s="22" t="s">
        <v>0</v>
      </c>
      <c r="C1" s="117" t="s">
        <v>294</v>
      </c>
      <c r="D1" s="118"/>
      <c r="E1" s="118"/>
      <c r="F1" s="119"/>
      <c r="G1" s="23"/>
    </row>
    <row r="2" spans="1:7">
      <c r="A2" s="48"/>
      <c r="B2" s="24" t="s">
        <v>1</v>
      </c>
      <c r="C2" s="120" t="s">
        <v>210</v>
      </c>
      <c r="D2" s="121"/>
      <c r="E2" s="121"/>
      <c r="F2" s="122"/>
      <c r="G2" s="25"/>
    </row>
    <row r="3" spans="1:7" ht="13.5" thickBot="1">
      <c r="A3" s="48"/>
      <c r="B3" s="24" t="s">
        <v>2</v>
      </c>
      <c r="C3" s="120"/>
      <c r="D3" s="121"/>
      <c r="E3" s="121"/>
      <c r="F3" s="122"/>
      <c r="G3" s="25"/>
    </row>
    <row r="4" spans="1:7" ht="17.25" customHeight="1">
      <c r="A4" s="48"/>
      <c r="B4" s="22" t="s">
        <v>3</v>
      </c>
      <c r="C4" s="86"/>
      <c r="D4" s="87"/>
      <c r="E4" s="88" t="s">
        <v>20</v>
      </c>
      <c r="F4" s="89"/>
      <c r="G4" s="26"/>
    </row>
    <row r="5" spans="1:7" ht="17.25" customHeight="1">
      <c r="A5" s="48"/>
      <c r="B5" s="123" t="s">
        <v>209</v>
      </c>
      <c r="C5" s="90"/>
      <c r="D5" s="91"/>
      <c r="E5" s="92" t="s">
        <v>21</v>
      </c>
      <c r="F5" s="93"/>
      <c r="G5" s="27"/>
    </row>
    <row r="6" spans="1:7" ht="17.25" customHeight="1">
      <c r="A6" s="48"/>
      <c r="B6" s="123"/>
      <c r="C6" s="90"/>
      <c r="D6" s="91"/>
      <c r="E6" s="92" t="s">
        <v>4</v>
      </c>
      <c r="F6" s="93"/>
      <c r="G6" s="28"/>
    </row>
    <row r="7" spans="1:7" ht="17.25" customHeight="1" thickBot="1">
      <c r="A7" s="48"/>
      <c r="B7" s="124"/>
      <c r="C7" s="29"/>
      <c r="D7" s="30"/>
      <c r="E7" s="31" t="s">
        <v>22</v>
      </c>
      <c r="F7" s="32"/>
      <c r="G7" s="33"/>
    </row>
    <row r="8" spans="1:7">
      <c r="A8" s="48"/>
      <c r="B8" s="27" t="s">
        <v>559</v>
      </c>
      <c r="C8" s="125" t="s">
        <v>5</v>
      </c>
      <c r="D8" s="126"/>
      <c r="E8" s="126"/>
      <c r="F8" s="127"/>
      <c r="G8" s="34" t="s">
        <v>6</v>
      </c>
    </row>
    <row r="9" spans="1:7">
      <c r="A9" s="48"/>
      <c r="B9" s="128" t="s">
        <v>41</v>
      </c>
      <c r="C9" s="109"/>
      <c r="D9" s="110"/>
      <c r="E9" s="110"/>
      <c r="F9" s="111"/>
      <c r="G9" s="130" t="s">
        <v>560</v>
      </c>
    </row>
    <row r="10" spans="1:7" ht="15.75" customHeight="1" thickBot="1">
      <c r="A10" s="49"/>
      <c r="B10" s="129"/>
      <c r="C10" s="112"/>
      <c r="D10" s="113"/>
      <c r="E10" s="113"/>
      <c r="F10" s="114"/>
      <c r="G10" s="131"/>
    </row>
    <row r="11" spans="1:7" ht="3" customHeight="1" thickBot="1">
      <c r="A11" s="50"/>
      <c r="B11" s="51"/>
      <c r="C11" s="52"/>
      <c r="D11" s="53"/>
      <c r="E11" s="50"/>
      <c r="F11" s="52"/>
      <c r="G11" s="52"/>
    </row>
    <row r="12" spans="1:7" ht="15.75" customHeight="1" thickBot="1">
      <c r="A12" s="105" t="s">
        <v>32</v>
      </c>
      <c r="B12" s="106"/>
      <c r="C12" s="106"/>
      <c r="D12" s="106"/>
      <c r="E12" s="106"/>
      <c r="F12" s="106"/>
      <c r="G12" s="107"/>
    </row>
    <row r="13" spans="1:7" ht="3" customHeight="1">
      <c r="A13" s="54"/>
      <c r="B13" s="55"/>
      <c r="C13" s="55"/>
    </row>
    <row r="14" spans="1:7" s="95" customFormat="1" ht="24">
      <c r="A14" s="94" t="s">
        <v>7</v>
      </c>
      <c r="B14" s="21" t="s">
        <v>8</v>
      </c>
      <c r="C14" s="94" t="s">
        <v>9</v>
      </c>
      <c r="D14" s="94" t="s">
        <v>10</v>
      </c>
      <c r="E14" s="21" t="s">
        <v>11</v>
      </c>
      <c r="F14" s="21" t="s">
        <v>12</v>
      </c>
      <c r="G14" s="21" t="s">
        <v>13</v>
      </c>
    </row>
    <row r="15" spans="1:7" ht="6" customHeight="1">
      <c r="A15" s="96"/>
      <c r="B15" s="96"/>
      <c r="C15" s="96"/>
      <c r="D15" s="96"/>
      <c r="E15" s="96"/>
      <c r="F15" s="96"/>
      <c r="G15" s="96"/>
    </row>
    <row r="16" spans="1:7">
      <c r="A16" s="3" t="s">
        <v>56</v>
      </c>
      <c r="B16" s="11" t="s">
        <v>44</v>
      </c>
      <c r="C16" s="12"/>
      <c r="D16" s="13"/>
      <c r="E16" s="13"/>
      <c r="F16" s="13"/>
      <c r="G16" s="5">
        <f>ROUND(SUM(G17:G41),2)</f>
        <v>0</v>
      </c>
    </row>
    <row r="17" spans="1:7" s="1" customFormat="1" ht="33.75">
      <c r="A17" s="6" t="s">
        <v>296</v>
      </c>
      <c r="B17" s="66" t="s">
        <v>148</v>
      </c>
      <c r="C17" s="67" t="s">
        <v>18</v>
      </c>
      <c r="D17" s="68">
        <v>6.31</v>
      </c>
      <c r="E17" s="7"/>
      <c r="F17" s="8"/>
      <c r="G17" s="9"/>
    </row>
    <row r="18" spans="1:7" s="1" customFormat="1" ht="33.75">
      <c r="A18" s="6" t="s">
        <v>297</v>
      </c>
      <c r="B18" s="66" t="s">
        <v>149</v>
      </c>
      <c r="C18" s="67" t="s">
        <v>18</v>
      </c>
      <c r="D18" s="68">
        <v>12.31</v>
      </c>
      <c r="E18" s="7"/>
      <c r="F18" s="8"/>
      <c r="G18" s="9"/>
    </row>
    <row r="19" spans="1:7" s="1" customFormat="1" ht="33.75">
      <c r="A19" s="6" t="s">
        <v>298</v>
      </c>
      <c r="B19" s="66" t="s">
        <v>150</v>
      </c>
      <c r="C19" s="67" t="s">
        <v>17</v>
      </c>
      <c r="D19" s="68">
        <v>123.38</v>
      </c>
      <c r="E19" s="7"/>
      <c r="F19" s="8"/>
      <c r="G19" s="9"/>
    </row>
    <row r="20" spans="1:7" s="1" customFormat="1" ht="45">
      <c r="A20" s="6" t="s">
        <v>299</v>
      </c>
      <c r="B20" s="66" t="s">
        <v>101</v>
      </c>
      <c r="C20" s="67" t="s">
        <v>18</v>
      </c>
      <c r="D20" s="68">
        <v>0.54</v>
      </c>
      <c r="E20" s="7"/>
      <c r="F20" s="8"/>
      <c r="G20" s="9"/>
    </row>
    <row r="21" spans="1:7" s="1" customFormat="1" ht="33.75">
      <c r="A21" s="6" t="s">
        <v>300</v>
      </c>
      <c r="B21" s="66" t="s">
        <v>151</v>
      </c>
      <c r="C21" s="67" t="s">
        <v>18</v>
      </c>
      <c r="D21" s="68">
        <v>0.85</v>
      </c>
      <c r="E21" s="7"/>
      <c r="F21" s="8"/>
      <c r="G21" s="9"/>
    </row>
    <row r="22" spans="1:7" s="1" customFormat="1" ht="45">
      <c r="A22" s="6" t="s">
        <v>301</v>
      </c>
      <c r="B22" s="66" t="s">
        <v>152</v>
      </c>
      <c r="C22" s="67" t="s">
        <v>18</v>
      </c>
      <c r="D22" s="68">
        <v>56.92</v>
      </c>
      <c r="E22" s="7"/>
      <c r="F22" s="8"/>
      <c r="G22" s="9"/>
    </row>
    <row r="23" spans="1:7" s="1" customFormat="1" ht="45">
      <c r="A23" s="6" t="s">
        <v>302</v>
      </c>
      <c r="B23" s="66" t="s">
        <v>153</v>
      </c>
      <c r="C23" s="67" t="s">
        <v>18</v>
      </c>
      <c r="D23" s="68">
        <v>27.49</v>
      </c>
      <c r="E23" s="7"/>
      <c r="F23" s="8"/>
      <c r="G23" s="9"/>
    </row>
    <row r="24" spans="1:7" s="1" customFormat="1" ht="33.75">
      <c r="A24" s="6" t="s">
        <v>303</v>
      </c>
      <c r="B24" s="66" t="s">
        <v>229</v>
      </c>
      <c r="C24" s="67" t="s">
        <v>18</v>
      </c>
      <c r="D24" s="68">
        <v>2.5099999999999998</v>
      </c>
      <c r="E24" s="7"/>
      <c r="F24" s="8"/>
      <c r="G24" s="9"/>
    </row>
    <row r="25" spans="1:7" s="1" customFormat="1" ht="45">
      <c r="A25" s="6" t="s">
        <v>304</v>
      </c>
      <c r="B25" s="66" t="s">
        <v>230</v>
      </c>
      <c r="C25" s="67" t="s">
        <v>18</v>
      </c>
      <c r="D25" s="68">
        <v>0.54</v>
      </c>
      <c r="E25" s="7"/>
      <c r="F25" s="8"/>
      <c r="G25" s="9"/>
    </row>
    <row r="26" spans="1:7" s="1" customFormat="1" ht="33.75">
      <c r="A26" s="6" t="s">
        <v>305</v>
      </c>
      <c r="B26" s="66" t="s">
        <v>233</v>
      </c>
      <c r="C26" s="67" t="s">
        <v>18</v>
      </c>
      <c r="D26" s="68">
        <v>2.83</v>
      </c>
      <c r="E26" s="7"/>
      <c r="F26" s="8"/>
      <c r="G26" s="9"/>
    </row>
    <row r="27" spans="1:7" s="1" customFormat="1" ht="22.5">
      <c r="A27" s="6" t="s">
        <v>306</v>
      </c>
      <c r="B27" s="66" t="s">
        <v>231</v>
      </c>
      <c r="C27" s="67" t="s">
        <v>17</v>
      </c>
      <c r="D27" s="68">
        <v>2460.1799999999998</v>
      </c>
      <c r="E27" s="7"/>
      <c r="F27" s="8"/>
      <c r="G27" s="9"/>
    </row>
    <row r="28" spans="1:7" s="1" customFormat="1" ht="33.75">
      <c r="A28" s="6" t="s">
        <v>307</v>
      </c>
      <c r="B28" s="66" t="s">
        <v>232</v>
      </c>
      <c r="C28" s="67" t="s">
        <v>24</v>
      </c>
      <c r="D28" s="68">
        <v>6.5</v>
      </c>
      <c r="E28" s="7"/>
      <c r="F28" s="8"/>
      <c r="G28" s="9"/>
    </row>
    <row r="29" spans="1:7" s="1" customFormat="1" ht="45">
      <c r="A29" s="6" t="s">
        <v>308</v>
      </c>
      <c r="B29" s="66" t="s">
        <v>198</v>
      </c>
      <c r="C29" s="67" t="s">
        <v>25</v>
      </c>
      <c r="D29" s="68">
        <v>2</v>
      </c>
      <c r="E29" s="7"/>
      <c r="F29" s="8"/>
      <c r="G29" s="9"/>
    </row>
    <row r="30" spans="1:7" s="1" customFormat="1" ht="45">
      <c r="A30" s="6" t="s">
        <v>309</v>
      </c>
      <c r="B30" s="66" t="s">
        <v>202</v>
      </c>
      <c r="C30" s="67" t="s">
        <v>25</v>
      </c>
      <c r="D30" s="68">
        <v>1</v>
      </c>
      <c r="E30" s="7"/>
      <c r="F30" s="8"/>
      <c r="G30" s="9"/>
    </row>
    <row r="31" spans="1:7" s="1" customFormat="1" ht="45">
      <c r="A31" s="6" t="s">
        <v>310</v>
      </c>
      <c r="B31" s="66" t="s">
        <v>199</v>
      </c>
      <c r="C31" s="67" t="s">
        <v>25</v>
      </c>
      <c r="D31" s="68">
        <v>2</v>
      </c>
      <c r="E31" s="7"/>
      <c r="F31" s="14"/>
      <c r="G31" s="9"/>
    </row>
    <row r="32" spans="1:7" s="1" customFormat="1" ht="45">
      <c r="A32" s="6" t="s">
        <v>311</v>
      </c>
      <c r="B32" s="66" t="s">
        <v>201</v>
      </c>
      <c r="C32" s="67" t="s">
        <v>25</v>
      </c>
      <c r="D32" s="68">
        <v>4</v>
      </c>
      <c r="E32" s="7"/>
      <c r="F32" s="14"/>
      <c r="G32" s="9"/>
    </row>
    <row r="33" spans="1:7" s="1" customFormat="1" ht="45">
      <c r="A33" s="6" t="s">
        <v>312</v>
      </c>
      <c r="B33" s="66" t="s">
        <v>200</v>
      </c>
      <c r="C33" s="67" t="s">
        <v>25</v>
      </c>
      <c r="D33" s="68">
        <v>2</v>
      </c>
      <c r="E33" s="7"/>
      <c r="F33" s="14"/>
      <c r="G33" s="9"/>
    </row>
    <row r="34" spans="1:7" s="1" customFormat="1" ht="45">
      <c r="A34" s="6" t="s">
        <v>313</v>
      </c>
      <c r="B34" s="66" t="s">
        <v>203</v>
      </c>
      <c r="C34" s="67" t="s">
        <v>25</v>
      </c>
      <c r="D34" s="68">
        <v>1</v>
      </c>
      <c r="E34" s="7"/>
      <c r="F34" s="14"/>
      <c r="G34" s="9"/>
    </row>
    <row r="35" spans="1:7" s="1" customFormat="1" ht="45">
      <c r="A35" s="6" t="s">
        <v>314</v>
      </c>
      <c r="B35" s="66" t="s">
        <v>204</v>
      </c>
      <c r="C35" s="67" t="s">
        <v>25</v>
      </c>
      <c r="D35" s="68">
        <v>1</v>
      </c>
      <c r="E35" s="7"/>
      <c r="F35" s="14"/>
      <c r="G35" s="9"/>
    </row>
    <row r="36" spans="1:7" s="1" customFormat="1" ht="45">
      <c r="A36" s="6" t="s">
        <v>315</v>
      </c>
      <c r="B36" s="66" t="s">
        <v>205</v>
      </c>
      <c r="C36" s="67" t="s">
        <v>25</v>
      </c>
      <c r="D36" s="68">
        <v>1</v>
      </c>
      <c r="E36" s="7"/>
      <c r="F36" s="14"/>
      <c r="G36" s="9"/>
    </row>
    <row r="37" spans="1:7" s="1" customFormat="1" ht="45">
      <c r="A37" s="6" t="s">
        <v>316</v>
      </c>
      <c r="B37" s="66" t="s">
        <v>206</v>
      </c>
      <c r="C37" s="67" t="s">
        <v>25</v>
      </c>
      <c r="D37" s="68">
        <v>1</v>
      </c>
      <c r="E37" s="7"/>
      <c r="F37" s="14"/>
      <c r="G37" s="9"/>
    </row>
    <row r="38" spans="1:7" s="1" customFormat="1" ht="45">
      <c r="A38" s="6" t="s">
        <v>317</v>
      </c>
      <c r="B38" s="66" t="s">
        <v>208</v>
      </c>
      <c r="C38" s="67" t="s">
        <v>25</v>
      </c>
      <c r="D38" s="68">
        <v>1</v>
      </c>
      <c r="E38" s="7"/>
      <c r="F38" s="14"/>
      <c r="G38" s="9"/>
    </row>
    <row r="39" spans="1:7" s="1" customFormat="1" ht="45">
      <c r="A39" s="6" t="s">
        <v>318</v>
      </c>
      <c r="B39" s="66" t="s">
        <v>207</v>
      </c>
      <c r="C39" s="67" t="s">
        <v>25</v>
      </c>
      <c r="D39" s="68">
        <v>8</v>
      </c>
      <c r="E39" s="7"/>
      <c r="F39" s="14"/>
      <c r="G39" s="9"/>
    </row>
    <row r="40" spans="1:7" s="1" customFormat="1" ht="33.75">
      <c r="A40" s="6" t="s">
        <v>319</v>
      </c>
      <c r="B40" s="66" t="s">
        <v>47</v>
      </c>
      <c r="C40" s="67" t="s">
        <v>18</v>
      </c>
      <c r="D40" s="68">
        <v>491.67</v>
      </c>
      <c r="E40" s="7"/>
      <c r="F40" s="10"/>
      <c r="G40" s="9"/>
    </row>
    <row r="41" spans="1:7" s="1" customFormat="1" ht="33.75">
      <c r="A41" s="6" t="s">
        <v>320</v>
      </c>
      <c r="B41" s="66" t="s">
        <v>48</v>
      </c>
      <c r="C41" s="67" t="s">
        <v>19</v>
      </c>
      <c r="D41" s="68">
        <v>8358.39</v>
      </c>
      <c r="E41" s="7"/>
      <c r="F41" s="8"/>
      <c r="G41" s="9"/>
    </row>
    <row r="42" spans="1:7" s="1" customFormat="1">
      <c r="A42" s="3" t="s">
        <v>57</v>
      </c>
      <c r="B42" s="4" t="s">
        <v>102</v>
      </c>
      <c r="C42" s="4"/>
      <c r="D42" s="4"/>
      <c r="E42" s="4"/>
      <c r="F42" s="4"/>
      <c r="G42" s="5">
        <f>ROUND(SUM(G43,G67),2)</f>
        <v>0</v>
      </c>
    </row>
    <row r="43" spans="1:7" s="1" customFormat="1">
      <c r="A43" s="16" t="s">
        <v>185</v>
      </c>
      <c r="B43" s="17" t="s">
        <v>186</v>
      </c>
      <c r="C43" s="18"/>
      <c r="D43" s="19"/>
      <c r="E43" s="61"/>
      <c r="F43" s="20"/>
      <c r="G43" s="61">
        <f>ROUND(SUM(G44:G66),2)</f>
        <v>0</v>
      </c>
    </row>
    <row r="44" spans="1:7" s="1" customFormat="1" ht="33.75">
      <c r="A44" s="6" t="s">
        <v>321</v>
      </c>
      <c r="B44" s="66" t="s">
        <v>49</v>
      </c>
      <c r="C44" s="67" t="s">
        <v>17</v>
      </c>
      <c r="D44" s="68">
        <v>528.92999999999995</v>
      </c>
      <c r="E44" s="7"/>
      <c r="F44" s="8"/>
      <c r="G44" s="9"/>
    </row>
    <row r="45" spans="1:7" s="1" customFormat="1" ht="45">
      <c r="A45" s="6" t="s">
        <v>322</v>
      </c>
      <c r="B45" s="66" t="s">
        <v>43</v>
      </c>
      <c r="C45" s="67" t="s">
        <v>18</v>
      </c>
      <c r="D45" s="68">
        <v>23.8</v>
      </c>
      <c r="E45" s="7"/>
      <c r="F45" s="8"/>
      <c r="G45" s="9"/>
    </row>
    <row r="46" spans="1:7" s="1" customFormat="1" ht="45">
      <c r="A46" s="6" t="s">
        <v>323</v>
      </c>
      <c r="B46" s="66" t="s">
        <v>42</v>
      </c>
      <c r="C46" s="67" t="s">
        <v>18</v>
      </c>
      <c r="D46" s="68">
        <v>42.4</v>
      </c>
      <c r="E46" s="7"/>
      <c r="F46" s="14"/>
      <c r="G46" s="9"/>
    </row>
    <row r="47" spans="1:7" s="1" customFormat="1" ht="45">
      <c r="A47" s="6" t="s">
        <v>324</v>
      </c>
      <c r="B47" s="66" t="s">
        <v>54</v>
      </c>
      <c r="C47" s="67" t="s">
        <v>17</v>
      </c>
      <c r="D47" s="68">
        <v>412.65</v>
      </c>
      <c r="E47" s="7"/>
      <c r="F47" s="8"/>
      <c r="G47" s="9"/>
    </row>
    <row r="48" spans="1:7" s="1" customFormat="1" ht="45">
      <c r="A48" s="6" t="s">
        <v>325</v>
      </c>
      <c r="B48" s="66" t="s">
        <v>64</v>
      </c>
      <c r="C48" s="67" t="s">
        <v>18</v>
      </c>
      <c r="D48" s="68">
        <v>14.28</v>
      </c>
      <c r="E48" s="7"/>
      <c r="F48" s="8"/>
      <c r="G48" s="9"/>
    </row>
    <row r="49" spans="1:7" s="1" customFormat="1" ht="56.25">
      <c r="A49" s="6" t="s">
        <v>326</v>
      </c>
      <c r="B49" s="66" t="s">
        <v>85</v>
      </c>
      <c r="C49" s="67" t="s">
        <v>18</v>
      </c>
      <c r="D49" s="68">
        <v>9.5200000000000014</v>
      </c>
      <c r="E49" s="7"/>
      <c r="F49" s="8"/>
      <c r="G49" s="9"/>
    </row>
    <row r="50" spans="1:7" s="1" customFormat="1" ht="56.25">
      <c r="A50" s="6" t="s">
        <v>327</v>
      </c>
      <c r="B50" s="66" t="s">
        <v>234</v>
      </c>
      <c r="C50" s="67" t="s">
        <v>18</v>
      </c>
      <c r="D50" s="68">
        <v>42.4</v>
      </c>
      <c r="E50" s="7"/>
      <c r="F50" s="8"/>
      <c r="G50" s="9"/>
    </row>
    <row r="51" spans="1:7" s="1" customFormat="1" ht="45">
      <c r="A51" s="6" t="s">
        <v>328</v>
      </c>
      <c r="B51" s="66" t="s">
        <v>94</v>
      </c>
      <c r="C51" s="67" t="s">
        <v>24</v>
      </c>
      <c r="D51" s="68">
        <v>129.03</v>
      </c>
      <c r="E51" s="7"/>
      <c r="F51" s="8"/>
      <c r="G51" s="9"/>
    </row>
    <row r="52" spans="1:7" s="1" customFormat="1" ht="33.75">
      <c r="A52" s="6" t="s">
        <v>329</v>
      </c>
      <c r="B52" s="66" t="s">
        <v>95</v>
      </c>
      <c r="C52" s="67" t="s">
        <v>24</v>
      </c>
      <c r="D52" s="68">
        <v>38.71</v>
      </c>
      <c r="E52" s="7"/>
      <c r="F52" s="8"/>
      <c r="G52" s="9"/>
    </row>
    <row r="53" spans="1:7" s="1" customFormat="1" ht="45">
      <c r="A53" s="6" t="s">
        <v>330</v>
      </c>
      <c r="B53" s="66" t="s">
        <v>103</v>
      </c>
      <c r="C53" s="67" t="s">
        <v>24</v>
      </c>
      <c r="D53" s="68">
        <v>7.77</v>
      </c>
      <c r="E53" s="7"/>
      <c r="F53" s="8"/>
      <c r="G53" s="9"/>
    </row>
    <row r="54" spans="1:7" s="1" customFormat="1" ht="45">
      <c r="A54" s="6" t="s">
        <v>331</v>
      </c>
      <c r="B54" s="66" t="s">
        <v>96</v>
      </c>
      <c r="C54" s="67" t="s">
        <v>17</v>
      </c>
      <c r="D54" s="68">
        <v>101.86</v>
      </c>
      <c r="E54" s="7"/>
      <c r="F54" s="8"/>
      <c r="G54" s="9"/>
    </row>
    <row r="55" spans="1:7" s="1" customFormat="1" ht="45">
      <c r="A55" s="6" t="s">
        <v>332</v>
      </c>
      <c r="B55" s="66" t="s">
        <v>293</v>
      </c>
      <c r="C55" s="67" t="s">
        <v>17</v>
      </c>
      <c r="D55" s="68">
        <v>101.86</v>
      </c>
      <c r="E55" s="7"/>
      <c r="F55" s="8"/>
      <c r="G55" s="9"/>
    </row>
    <row r="56" spans="1:7" s="1" customFormat="1" ht="22.5">
      <c r="A56" s="6" t="s">
        <v>333</v>
      </c>
      <c r="B56" s="66" t="s">
        <v>52</v>
      </c>
      <c r="C56" s="67" t="s">
        <v>24</v>
      </c>
      <c r="D56" s="68">
        <v>113.7</v>
      </c>
      <c r="E56" s="7"/>
      <c r="F56" s="8"/>
      <c r="G56" s="9"/>
    </row>
    <row r="57" spans="1:7" s="1" customFormat="1" ht="90">
      <c r="A57" s="6" t="s">
        <v>334</v>
      </c>
      <c r="B57" s="66" t="s">
        <v>104</v>
      </c>
      <c r="C57" s="67" t="s">
        <v>25</v>
      </c>
      <c r="D57" s="68">
        <v>24</v>
      </c>
      <c r="E57" s="7"/>
      <c r="F57" s="8"/>
      <c r="G57" s="9"/>
    </row>
    <row r="58" spans="1:7" s="1" customFormat="1" ht="90">
      <c r="A58" s="6" t="s">
        <v>335</v>
      </c>
      <c r="B58" s="66" t="s">
        <v>105</v>
      </c>
      <c r="C58" s="67" t="s">
        <v>25</v>
      </c>
      <c r="D58" s="68">
        <v>340</v>
      </c>
      <c r="E58" s="7"/>
      <c r="F58" s="8"/>
      <c r="G58" s="9"/>
    </row>
    <row r="59" spans="1:7" s="1" customFormat="1" ht="67.5">
      <c r="A59" s="6" t="s">
        <v>336</v>
      </c>
      <c r="B59" s="66" t="s">
        <v>264</v>
      </c>
      <c r="C59" s="67" t="s">
        <v>17</v>
      </c>
      <c r="D59" s="68">
        <v>106</v>
      </c>
      <c r="E59" s="7"/>
      <c r="F59" s="8"/>
      <c r="G59" s="9"/>
    </row>
    <row r="60" spans="1:7" s="1" customFormat="1" ht="67.5">
      <c r="A60" s="6" t="s">
        <v>337</v>
      </c>
      <c r="B60" s="66" t="s">
        <v>292</v>
      </c>
      <c r="C60" s="67" t="s">
        <v>17</v>
      </c>
      <c r="D60" s="68">
        <v>106</v>
      </c>
      <c r="E60" s="7"/>
      <c r="F60" s="8"/>
      <c r="G60" s="9"/>
    </row>
    <row r="61" spans="1:7" s="1" customFormat="1" ht="22.5">
      <c r="A61" s="6" t="s">
        <v>338</v>
      </c>
      <c r="B61" s="66" t="s">
        <v>52</v>
      </c>
      <c r="C61" s="67" t="s">
        <v>24</v>
      </c>
      <c r="D61" s="68">
        <v>93.92</v>
      </c>
      <c r="E61" s="7"/>
      <c r="F61" s="8"/>
      <c r="G61" s="9"/>
    </row>
    <row r="62" spans="1:7" s="1" customFormat="1" ht="45">
      <c r="A62" s="6" t="s">
        <v>339</v>
      </c>
      <c r="B62" s="66" t="s">
        <v>53</v>
      </c>
      <c r="C62" s="67" t="s">
        <v>24</v>
      </c>
      <c r="D62" s="68">
        <v>93.92</v>
      </c>
      <c r="E62" s="7"/>
      <c r="F62" s="8"/>
      <c r="G62" s="9"/>
    </row>
    <row r="63" spans="1:7" s="1" customFormat="1" ht="45">
      <c r="A63" s="6" t="s">
        <v>340</v>
      </c>
      <c r="B63" s="66" t="s">
        <v>262</v>
      </c>
      <c r="C63" s="67" t="s">
        <v>26</v>
      </c>
      <c r="D63" s="68">
        <v>335.61</v>
      </c>
      <c r="E63" s="7"/>
      <c r="F63" s="8"/>
      <c r="G63" s="9"/>
    </row>
    <row r="64" spans="1:7" s="1" customFormat="1" ht="78.75">
      <c r="A64" s="6" t="s">
        <v>341</v>
      </c>
      <c r="B64" s="66" t="s">
        <v>263</v>
      </c>
      <c r="C64" s="67" t="s">
        <v>25</v>
      </c>
      <c r="D64" s="68">
        <v>54</v>
      </c>
      <c r="E64" s="7"/>
      <c r="F64" s="8"/>
      <c r="G64" s="9"/>
    </row>
    <row r="65" spans="1:7" s="1" customFormat="1" ht="33.75">
      <c r="A65" s="6" t="s">
        <v>342</v>
      </c>
      <c r="B65" s="66" t="s">
        <v>47</v>
      </c>
      <c r="C65" s="67" t="s">
        <v>18</v>
      </c>
      <c r="D65" s="68">
        <v>51.92</v>
      </c>
      <c r="E65" s="7"/>
      <c r="F65" s="8"/>
      <c r="G65" s="9"/>
    </row>
    <row r="66" spans="1:7" s="1" customFormat="1" ht="33.75">
      <c r="A66" s="6" t="s">
        <v>343</v>
      </c>
      <c r="B66" s="66" t="s">
        <v>48</v>
      </c>
      <c r="C66" s="67" t="s">
        <v>19</v>
      </c>
      <c r="D66" s="68">
        <v>882.64</v>
      </c>
      <c r="E66" s="7"/>
      <c r="F66" s="8"/>
      <c r="G66" s="9"/>
    </row>
    <row r="67" spans="1:7" s="1" customFormat="1">
      <c r="A67" s="16" t="s">
        <v>188</v>
      </c>
      <c r="B67" s="17" t="s">
        <v>187</v>
      </c>
      <c r="C67" s="18"/>
      <c r="D67" s="19"/>
      <c r="E67" s="61"/>
      <c r="F67" s="20"/>
      <c r="G67" s="61">
        <f>ROUND(SUM(G68,G75),2)</f>
        <v>0</v>
      </c>
    </row>
    <row r="68" spans="1:7" s="1" customFormat="1">
      <c r="A68" s="69" t="s">
        <v>189</v>
      </c>
      <c r="B68" s="70" t="s">
        <v>190</v>
      </c>
      <c r="C68" s="71"/>
      <c r="D68" s="72"/>
      <c r="E68" s="73"/>
      <c r="F68" s="74"/>
      <c r="G68" s="73">
        <f>ROUND(SUM(G69:G74),2)</f>
        <v>0</v>
      </c>
    </row>
    <row r="69" spans="1:7" s="1" customFormat="1" ht="56.25">
      <c r="A69" s="6" t="s">
        <v>344</v>
      </c>
      <c r="B69" s="66" t="s">
        <v>235</v>
      </c>
      <c r="C69" s="67" t="s">
        <v>17</v>
      </c>
      <c r="D69" s="68">
        <v>2.0099999999999998</v>
      </c>
      <c r="E69" s="7"/>
      <c r="F69" s="8"/>
      <c r="G69" s="9"/>
    </row>
    <row r="70" spans="1:7" s="1" customFormat="1" ht="67.5">
      <c r="A70" s="6" t="s">
        <v>345</v>
      </c>
      <c r="B70" s="66" t="s">
        <v>236</v>
      </c>
      <c r="C70" s="67" t="s">
        <v>17</v>
      </c>
      <c r="D70" s="68">
        <v>16.63</v>
      </c>
      <c r="E70" s="7"/>
      <c r="F70" s="8"/>
      <c r="G70" s="9"/>
    </row>
    <row r="71" spans="1:7" s="1" customFormat="1" ht="56.25">
      <c r="A71" s="6" t="s">
        <v>346</v>
      </c>
      <c r="B71" s="66" t="s">
        <v>237</v>
      </c>
      <c r="C71" s="67" t="s">
        <v>24</v>
      </c>
      <c r="D71" s="68">
        <v>152.84</v>
      </c>
      <c r="E71" s="7"/>
      <c r="F71" s="8"/>
      <c r="G71" s="9"/>
    </row>
    <row r="72" spans="1:7" s="1" customFormat="1" ht="56.25">
      <c r="A72" s="6" t="s">
        <v>347</v>
      </c>
      <c r="B72" s="66" t="s">
        <v>238</v>
      </c>
      <c r="C72" s="67" t="s">
        <v>24</v>
      </c>
      <c r="D72" s="68">
        <v>65.48</v>
      </c>
      <c r="E72" s="7"/>
      <c r="F72" s="8"/>
      <c r="G72" s="9"/>
    </row>
    <row r="73" spans="1:7" s="1" customFormat="1" ht="56.25">
      <c r="A73" s="6" t="s">
        <v>348</v>
      </c>
      <c r="B73" s="66" t="s">
        <v>239</v>
      </c>
      <c r="C73" s="67" t="s">
        <v>25</v>
      </c>
      <c r="D73" s="68">
        <v>2</v>
      </c>
      <c r="E73" s="7"/>
      <c r="F73" s="8"/>
      <c r="G73" s="9"/>
    </row>
    <row r="74" spans="1:7" s="1" customFormat="1" ht="22.5">
      <c r="A74" s="6" t="s">
        <v>349</v>
      </c>
      <c r="B74" s="66" t="s">
        <v>191</v>
      </c>
      <c r="C74" s="67" t="s">
        <v>25</v>
      </c>
      <c r="D74" s="68">
        <v>23</v>
      </c>
      <c r="E74" s="7"/>
      <c r="F74" s="8"/>
      <c r="G74" s="9"/>
    </row>
    <row r="75" spans="1:7" s="1" customFormat="1">
      <c r="A75" s="69" t="s">
        <v>197</v>
      </c>
      <c r="B75" s="70" t="s">
        <v>193</v>
      </c>
      <c r="C75" s="71"/>
      <c r="D75" s="72"/>
      <c r="E75" s="73"/>
      <c r="F75" s="74"/>
      <c r="G75" s="73">
        <f>ROUND(SUM(G76:G78),2)</f>
        <v>0</v>
      </c>
    </row>
    <row r="76" spans="1:7" s="1" customFormat="1" ht="67.5">
      <c r="A76" s="6" t="s">
        <v>350</v>
      </c>
      <c r="B76" s="66" t="s">
        <v>194</v>
      </c>
      <c r="C76" s="67" t="s">
        <v>25</v>
      </c>
      <c r="D76" s="68">
        <v>6</v>
      </c>
      <c r="E76" s="7"/>
      <c r="F76" s="8"/>
      <c r="G76" s="9"/>
    </row>
    <row r="77" spans="1:7" s="1" customFormat="1" ht="78.75">
      <c r="A77" s="6" t="s">
        <v>351</v>
      </c>
      <c r="B77" s="66" t="s">
        <v>195</v>
      </c>
      <c r="C77" s="67" t="s">
        <v>25</v>
      </c>
      <c r="D77" s="68">
        <v>3</v>
      </c>
      <c r="E77" s="7"/>
      <c r="F77" s="8"/>
      <c r="G77" s="9"/>
    </row>
    <row r="78" spans="1:7" s="1" customFormat="1" ht="45">
      <c r="A78" s="6" t="s">
        <v>352</v>
      </c>
      <c r="B78" s="66" t="s">
        <v>196</v>
      </c>
      <c r="C78" s="67" t="s">
        <v>25</v>
      </c>
      <c r="D78" s="68">
        <v>4</v>
      </c>
      <c r="E78" s="7"/>
      <c r="F78" s="8"/>
      <c r="G78" s="9"/>
    </row>
    <row r="79" spans="1:7">
      <c r="A79" s="3" t="s">
        <v>212</v>
      </c>
      <c r="B79" s="15" t="s">
        <v>93</v>
      </c>
      <c r="C79" s="12"/>
      <c r="D79" s="13"/>
      <c r="E79" s="4"/>
      <c r="F79" s="4"/>
      <c r="G79" s="5">
        <f>ROUND(SUM(G80,G86,G93),2)</f>
        <v>0</v>
      </c>
    </row>
    <row r="80" spans="1:7" s="1" customFormat="1">
      <c r="A80" s="16" t="s">
        <v>213</v>
      </c>
      <c r="B80" s="17" t="s">
        <v>30</v>
      </c>
      <c r="C80" s="18"/>
      <c r="D80" s="19"/>
      <c r="E80" s="61"/>
      <c r="F80" s="20"/>
      <c r="G80" s="61">
        <f>ROUND(SUM(G81:G85),2)</f>
        <v>0</v>
      </c>
    </row>
    <row r="81" spans="1:7" s="1" customFormat="1" ht="33.75">
      <c r="A81" s="6" t="s">
        <v>353</v>
      </c>
      <c r="B81" s="66" t="s">
        <v>49</v>
      </c>
      <c r="C81" s="67" t="s">
        <v>17</v>
      </c>
      <c r="D81" s="68">
        <v>178.2</v>
      </c>
      <c r="E81" s="7"/>
      <c r="F81" s="14"/>
      <c r="G81" s="9"/>
    </row>
    <row r="82" spans="1:7" s="1" customFormat="1" ht="45">
      <c r="A82" s="6" t="s">
        <v>354</v>
      </c>
      <c r="B82" s="66" t="s">
        <v>42</v>
      </c>
      <c r="C82" s="67" t="s">
        <v>18</v>
      </c>
      <c r="D82" s="68">
        <v>53.459999999999994</v>
      </c>
      <c r="E82" s="7"/>
      <c r="F82" s="14"/>
      <c r="G82" s="9"/>
    </row>
    <row r="83" spans="1:7" s="1" customFormat="1" ht="56.25">
      <c r="A83" s="6" t="s">
        <v>355</v>
      </c>
      <c r="B83" s="66" t="s">
        <v>50</v>
      </c>
      <c r="C83" s="67" t="s">
        <v>18</v>
      </c>
      <c r="D83" s="68">
        <v>35.64</v>
      </c>
      <c r="E83" s="7"/>
      <c r="F83" s="14"/>
      <c r="G83" s="9"/>
    </row>
    <row r="84" spans="1:7" s="1" customFormat="1" ht="33.75">
      <c r="A84" s="6" t="s">
        <v>356</v>
      </c>
      <c r="B84" s="66" t="s">
        <v>47</v>
      </c>
      <c r="C84" s="67" t="s">
        <v>18</v>
      </c>
      <c r="D84" s="68">
        <v>53.459999999999994</v>
      </c>
      <c r="E84" s="7"/>
      <c r="F84" s="10"/>
      <c r="G84" s="9"/>
    </row>
    <row r="85" spans="1:7" s="1" customFormat="1" ht="33.75">
      <c r="A85" s="6" t="s">
        <v>357</v>
      </c>
      <c r="B85" s="66" t="s">
        <v>48</v>
      </c>
      <c r="C85" s="67" t="s">
        <v>19</v>
      </c>
      <c r="D85" s="68">
        <v>908.81999999999994</v>
      </c>
      <c r="E85" s="7"/>
      <c r="F85" s="8"/>
      <c r="G85" s="9"/>
    </row>
    <row r="86" spans="1:7" s="1" customFormat="1">
      <c r="A86" s="16" t="s">
        <v>214</v>
      </c>
      <c r="B86" s="17" t="s">
        <v>35</v>
      </c>
      <c r="C86" s="18"/>
      <c r="D86" s="19"/>
      <c r="E86" s="61"/>
      <c r="F86" s="20"/>
      <c r="G86" s="61">
        <f>ROUND(SUM(G87:G92),2)</f>
        <v>0</v>
      </c>
    </row>
    <row r="87" spans="1:7" s="1" customFormat="1" ht="33.75">
      <c r="A87" s="6" t="s">
        <v>358</v>
      </c>
      <c r="B87" s="66" t="s">
        <v>51</v>
      </c>
      <c r="C87" s="67" t="s">
        <v>17</v>
      </c>
      <c r="D87" s="68">
        <v>178.2</v>
      </c>
      <c r="E87" s="7"/>
      <c r="F87" s="14"/>
      <c r="G87" s="9"/>
    </row>
    <row r="88" spans="1:7" s="1" customFormat="1" ht="56.25">
      <c r="A88" s="6" t="s">
        <v>359</v>
      </c>
      <c r="B88" s="66" t="s">
        <v>228</v>
      </c>
      <c r="C88" s="67" t="s">
        <v>17</v>
      </c>
      <c r="D88" s="68">
        <v>178.2</v>
      </c>
      <c r="E88" s="7"/>
      <c r="F88" s="14"/>
      <c r="G88" s="9"/>
    </row>
    <row r="89" spans="1:7" s="1" customFormat="1" ht="45">
      <c r="A89" s="6" t="s">
        <v>360</v>
      </c>
      <c r="B89" s="66" t="s">
        <v>240</v>
      </c>
      <c r="C89" s="67" t="s">
        <v>24</v>
      </c>
      <c r="D89" s="68">
        <v>49.65</v>
      </c>
      <c r="E89" s="7"/>
      <c r="F89" s="8"/>
      <c r="G89" s="9"/>
    </row>
    <row r="90" spans="1:7" s="1" customFormat="1" ht="22.5">
      <c r="A90" s="6" t="s">
        <v>361</v>
      </c>
      <c r="B90" s="66" t="s">
        <v>52</v>
      </c>
      <c r="C90" s="67" t="s">
        <v>24</v>
      </c>
      <c r="D90" s="68">
        <v>166.08</v>
      </c>
      <c r="E90" s="7"/>
      <c r="F90" s="14"/>
      <c r="G90" s="9"/>
    </row>
    <row r="91" spans="1:7" s="1" customFormat="1" ht="45">
      <c r="A91" s="6" t="s">
        <v>362</v>
      </c>
      <c r="B91" s="66" t="s">
        <v>53</v>
      </c>
      <c r="C91" s="67" t="s">
        <v>24</v>
      </c>
      <c r="D91" s="68">
        <v>166.08</v>
      </c>
      <c r="E91" s="7"/>
      <c r="F91" s="8"/>
      <c r="G91" s="9"/>
    </row>
    <row r="92" spans="1:7" s="1" customFormat="1" ht="56.25">
      <c r="A92" s="6" t="s">
        <v>363</v>
      </c>
      <c r="B92" s="66" t="s">
        <v>106</v>
      </c>
      <c r="C92" s="67" t="s">
        <v>17</v>
      </c>
      <c r="D92" s="68">
        <v>106.92</v>
      </c>
      <c r="E92" s="7"/>
      <c r="F92" s="14"/>
      <c r="G92" s="9"/>
    </row>
    <row r="93" spans="1:7" s="1" customFormat="1">
      <c r="A93" s="16" t="s">
        <v>215</v>
      </c>
      <c r="B93" s="17" t="s">
        <v>39</v>
      </c>
      <c r="C93" s="18"/>
      <c r="D93" s="19"/>
      <c r="E93" s="61"/>
      <c r="F93" s="20"/>
      <c r="G93" s="61">
        <f>ROUND(SUM(G94:G104),2)</f>
        <v>0</v>
      </c>
    </row>
    <row r="94" spans="1:7" s="62" customFormat="1" ht="45">
      <c r="A94" s="6" t="s">
        <v>364</v>
      </c>
      <c r="B94" s="66" t="s">
        <v>68</v>
      </c>
      <c r="C94" s="67" t="s">
        <v>18</v>
      </c>
      <c r="D94" s="68">
        <v>2.8</v>
      </c>
      <c r="E94" s="7"/>
      <c r="F94" s="14"/>
      <c r="G94" s="9"/>
    </row>
    <row r="95" spans="1:7" s="62" customFormat="1" ht="33.75">
      <c r="A95" s="6" t="s">
        <v>365</v>
      </c>
      <c r="B95" s="66" t="s">
        <v>34</v>
      </c>
      <c r="C95" s="67" t="s">
        <v>17</v>
      </c>
      <c r="D95" s="68">
        <v>27.91</v>
      </c>
      <c r="E95" s="7"/>
      <c r="F95" s="14"/>
      <c r="G95" s="9"/>
    </row>
    <row r="96" spans="1:7" s="62" customFormat="1" ht="22.5">
      <c r="A96" s="6" t="s">
        <v>366</v>
      </c>
      <c r="B96" s="66" t="s">
        <v>36</v>
      </c>
      <c r="C96" s="67" t="s">
        <v>18</v>
      </c>
      <c r="D96" s="68">
        <v>2.8</v>
      </c>
      <c r="E96" s="7"/>
      <c r="F96" s="14"/>
      <c r="G96" s="9"/>
    </row>
    <row r="97" spans="1:7" s="1" customFormat="1" ht="33.75">
      <c r="A97" s="6" t="s">
        <v>367</v>
      </c>
      <c r="B97" s="66" t="s">
        <v>269</v>
      </c>
      <c r="C97" s="67" t="s">
        <v>25</v>
      </c>
      <c r="D97" s="68">
        <v>1</v>
      </c>
      <c r="E97" s="7"/>
      <c r="F97" s="8"/>
      <c r="G97" s="9"/>
    </row>
    <row r="98" spans="1:7" s="1" customFormat="1" ht="33.75">
      <c r="A98" s="6" t="s">
        <v>368</v>
      </c>
      <c r="B98" s="66" t="s">
        <v>268</v>
      </c>
      <c r="C98" s="67" t="s">
        <v>25</v>
      </c>
      <c r="D98" s="68">
        <v>2</v>
      </c>
      <c r="E98" s="7"/>
      <c r="F98" s="8"/>
      <c r="G98" s="9"/>
    </row>
    <row r="99" spans="1:7" s="1" customFormat="1" ht="33.75">
      <c r="A99" s="6" t="s">
        <v>369</v>
      </c>
      <c r="B99" s="66" t="s">
        <v>267</v>
      </c>
      <c r="C99" s="67" t="s">
        <v>25</v>
      </c>
      <c r="D99" s="68">
        <v>2</v>
      </c>
      <c r="E99" s="7"/>
      <c r="F99" s="8"/>
      <c r="G99" s="9"/>
    </row>
    <row r="100" spans="1:7" s="1" customFormat="1" ht="33.75">
      <c r="A100" s="6" t="s">
        <v>370</v>
      </c>
      <c r="B100" s="66" t="s">
        <v>266</v>
      </c>
      <c r="C100" s="67" t="s">
        <v>25</v>
      </c>
      <c r="D100" s="68">
        <v>3</v>
      </c>
      <c r="E100" s="7"/>
      <c r="F100" s="8"/>
      <c r="G100" s="9"/>
    </row>
    <row r="101" spans="1:7" s="1" customFormat="1" ht="33.75">
      <c r="A101" s="6" t="s">
        <v>371</v>
      </c>
      <c r="B101" s="66" t="s">
        <v>122</v>
      </c>
      <c r="C101" s="67" t="s">
        <v>25</v>
      </c>
      <c r="D101" s="68">
        <v>1</v>
      </c>
      <c r="E101" s="7"/>
      <c r="F101" s="8"/>
      <c r="G101" s="9"/>
    </row>
    <row r="102" spans="1:7" s="1" customFormat="1" ht="33.75">
      <c r="A102" s="6" t="s">
        <v>372</v>
      </c>
      <c r="B102" s="66" t="s">
        <v>123</v>
      </c>
      <c r="C102" s="67" t="s">
        <v>25</v>
      </c>
      <c r="D102" s="68">
        <v>1</v>
      </c>
      <c r="E102" s="7"/>
      <c r="F102" s="8"/>
      <c r="G102" s="9"/>
    </row>
    <row r="103" spans="1:7" s="1" customFormat="1" ht="33.75">
      <c r="A103" s="6" t="s">
        <v>373</v>
      </c>
      <c r="B103" s="66" t="s">
        <v>124</v>
      </c>
      <c r="C103" s="67" t="s">
        <v>25</v>
      </c>
      <c r="D103" s="68">
        <v>1</v>
      </c>
      <c r="E103" s="7"/>
      <c r="F103" s="8"/>
      <c r="G103" s="9"/>
    </row>
    <row r="104" spans="1:7" s="1" customFormat="1" ht="33.75">
      <c r="A104" s="6" t="s">
        <v>374</v>
      </c>
      <c r="B104" s="66" t="s">
        <v>125</v>
      </c>
      <c r="C104" s="67" t="s">
        <v>25</v>
      </c>
      <c r="D104" s="68">
        <v>1</v>
      </c>
      <c r="E104" s="7"/>
      <c r="F104" s="8"/>
      <c r="G104" s="9"/>
    </row>
    <row r="105" spans="1:7">
      <c r="A105" s="3" t="s">
        <v>216</v>
      </c>
      <c r="B105" s="15" t="s">
        <v>45</v>
      </c>
      <c r="C105" s="12"/>
      <c r="D105" s="13"/>
      <c r="E105" s="4"/>
      <c r="F105" s="4"/>
      <c r="G105" s="5">
        <f>ROUND(SUM(G106,G112,G116),2)</f>
        <v>0</v>
      </c>
    </row>
    <row r="106" spans="1:7" s="1" customFormat="1">
      <c r="A106" s="16" t="s">
        <v>217</v>
      </c>
      <c r="B106" s="17" t="s">
        <v>30</v>
      </c>
      <c r="C106" s="18"/>
      <c r="D106" s="19"/>
      <c r="E106" s="61"/>
      <c r="F106" s="20"/>
      <c r="G106" s="61">
        <f>ROUND(SUM(G107:G111),2)</f>
        <v>0</v>
      </c>
    </row>
    <row r="107" spans="1:7" s="1" customFormat="1" ht="33.75">
      <c r="A107" s="6" t="s">
        <v>375</v>
      </c>
      <c r="B107" s="66" t="s">
        <v>49</v>
      </c>
      <c r="C107" s="67" t="s">
        <v>17</v>
      </c>
      <c r="D107" s="68">
        <v>237.60000000000002</v>
      </c>
      <c r="E107" s="7"/>
      <c r="F107" s="14"/>
      <c r="G107" s="9"/>
    </row>
    <row r="108" spans="1:7" s="1" customFormat="1" ht="45">
      <c r="A108" s="6" t="s">
        <v>376</v>
      </c>
      <c r="B108" s="66" t="s">
        <v>42</v>
      </c>
      <c r="C108" s="67" t="s">
        <v>18</v>
      </c>
      <c r="D108" s="68">
        <v>71.28</v>
      </c>
      <c r="E108" s="7"/>
      <c r="F108" s="14"/>
      <c r="G108" s="9"/>
    </row>
    <row r="109" spans="1:7" s="1" customFormat="1" ht="56.25">
      <c r="A109" s="6" t="s">
        <v>377</v>
      </c>
      <c r="B109" s="66" t="s">
        <v>85</v>
      </c>
      <c r="C109" s="67" t="s">
        <v>18</v>
      </c>
      <c r="D109" s="68">
        <v>47.52000000000001</v>
      </c>
      <c r="E109" s="7"/>
      <c r="F109" s="14"/>
      <c r="G109" s="9"/>
    </row>
    <row r="110" spans="1:7" s="1" customFormat="1" ht="33.75">
      <c r="A110" s="6" t="s">
        <v>378</v>
      </c>
      <c r="B110" s="66" t="s">
        <v>47</v>
      </c>
      <c r="C110" s="67" t="s">
        <v>18</v>
      </c>
      <c r="D110" s="68">
        <v>71.28</v>
      </c>
      <c r="E110" s="7"/>
      <c r="F110" s="10"/>
      <c r="G110" s="9"/>
    </row>
    <row r="111" spans="1:7" s="1" customFormat="1" ht="33.75">
      <c r="A111" s="6" t="s">
        <v>379</v>
      </c>
      <c r="B111" s="66" t="s">
        <v>48</v>
      </c>
      <c r="C111" s="67" t="s">
        <v>19</v>
      </c>
      <c r="D111" s="68">
        <v>1211.76</v>
      </c>
      <c r="E111" s="7"/>
      <c r="F111" s="8"/>
      <c r="G111" s="9"/>
    </row>
    <row r="112" spans="1:7" s="1" customFormat="1">
      <c r="A112" s="16" t="s">
        <v>192</v>
      </c>
      <c r="B112" s="17" t="s">
        <v>46</v>
      </c>
      <c r="C112" s="18"/>
      <c r="D112" s="19"/>
      <c r="E112" s="61"/>
      <c r="F112" s="20"/>
      <c r="G112" s="61">
        <f>ROUND(SUM(G113:G115),2)</f>
        <v>0</v>
      </c>
    </row>
    <row r="113" spans="1:7" s="1" customFormat="1" ht="33.75">
      <c r="A113" s="6" t="s">
        <v>380</v>
      </c>
      <c r="B113" s="66" t="s">
        <v>40</v>
      </c>
      <c r="C113" s="67" t="s">
        <v>17</v>
      </c>
      <c r="D113" s="68">
        <v>237.60000000000002</v>
      </c>
      <c r="E113" s="7"/>
      <c r="F113" s="14"/>
      <c r="G113" s="9"/>
    </row>
    <row r="114" spans="1:7" s="1" customFormat="1" ht="22.5">
      <c r="A114" s="6" t="s">
        <v>381</v>
      </c>
      <c r="B114" s="66" t="s">
        <v>52</v>
      </c>
      <c r="C114" s="67" t="s">
        <v>24</v>
      </c>
      <c r="D114" s="68">
        <v>253.27</v>
      </c>
      <c r="E114" s="7"/>
      <c r="F114" s="8"/>
      <c r="G114" s="9"/>
    </row>
    <row r="115" spans="1:7" s="1" customFormat="1" ht="56.25">
      <c r="A115" s="6" t="s">
        <v>382</v>
      </c>
      <c r="B115" s="66" t="s">
        <v>142</v>
      </c>
      <c r="C115" s="67" t="s">
        <v>17</v>
      </c>
      <c r="D115" s="68">
        <v>237.6</v>
      </c>
      <c r="E115" s="7"/>
      <c r="G115" s="9"/>
    </row>
    <row r="116" spans="1:7" s="1" customFormat="1">
      <c r="A116" s="16" t="s">
        <v>218</v>
      </c>
      <c r="B116" s="17" t="s">
        <v>39</v>
      </c>
      <c r="C116" s="18"/>
      <c r="D116" s="19"/>
      <c r="E116" s="61"/>
      <c r="F116" s="20"/>
      <c r="G116" s="61">
        <f>ROUND(SUM(G117,G131,G137),2)</f>
        <v>0</v>
      </c>
    </row>
    <row r="117" spans="1:7" s="1" customFormat="1">
      <c r="A117" s="69" t="s">
        <v>219</v>
      </c>
      <c r="B117" s="70" t="s">
        <v>113</v>
      </c>
      <c r="C117" s="71"/>
      <c r="D117" s="72"/>
      <c r="E117" s="73"/>
      <c r="F117" s="74"/>
      <c r="G117" s="73">
        <f>ROUND(SUM(G118:G130),2)</f>
        <v>0</v>
      </c>
    </row>
    <row r="118" spans="1:7" s="62" customFormat="1" ht="45">
      <c r="A118" s="6" t="s">
        <v>383</v>
      </c>
      <c r="B118" s="66" t="s">
        <v>68</v>
      </c>
      <c r="C118" s="84" t="s">
        <v>18</v>
      </c>
      <c r="D118" s="85">
        <v>5.55</v>
      </c>
      <c r="E118" s="7"/>
      <c r="F118" s="8"/>
      <c r="G118" s="9"/>
    </row>
    <row r="119" spans="1:7" s="1" customFormat="1" ht="45">
      <c r="A119" s="6" t="s">
        <v>384</v>
      </c>
      <c r="B119" s="66" t="s">
        <v>54</v>
      </c>
      <c r="C119" s="84" t="s">
        <v>17</v>
      </c>
      <c r="D119" s="85">
        <v>1.83</v>
      </c>
      <c r="E119" s="7"/>
      <c r="F119" s="8"/>
      <c r="G119" s="9"/>
    </row>
    <row r="120" spans="1:7" s="1" customFormat="1" ht="45">
      <c r="A120" s="6" t="s">
        <v>385</v>
      </c>
      <c r="B120" s="66" t="s">
        <v>64</v>
      </c>
      <c r="C120" s="84" t="s">
        <v>18</v>
      </c>
      <c r="D120" s="85">
        <v>4.59</v>
      </c>
      <c r="E120" s="7"/>
      <c r="F120" s="8"/>
      <c r="G120" s="9"/>
    </row>
    <row r="121" spans="1:7" s="62" customFormat="1" ht="33.75">
      <c r="A121" s="6" t="s">
        <v>386</v>
      </c>
      <c r="B121" s="66" t="s">
        <v>34</v>
      </c>
      <c r="C121" s="67" t="s">
        <v>17</v>
      </c>
      <c r="D121" s="68">
        <v>16.55</v>
      </c>
      <c r="E121" s="7"/>
      <c r="F121" s="8"/>
      <c r="G121" s="9"/>
    </row>
    <row r="122" spans="1:7" s="62" customFormat="1" ht="22.5">
      <c r="A122" s="6" t="s">
        <v>387</v>
      </c>
      <c r="B122" s="66" t="s">
        <v>36</v>
      </c>
      <c r="C122" s="67" t="s">
        <v>18</v>
      </c>
      <c r="D122" s="68">
        <v>2.19</v>
      </c>
      <c r="E122" s="7"/>
      <c r="F122" s="8"/>
      <c r="G122" s="9"/>
    </row>
    <row r="123" spans="1:7" s="1" customFormat="1" ht="33.75">
      <c r="A123" s="6" t="s">
        <v>388</v>
      </c>
      <c r="B123" s="66" t="s">
        <v>174</v>
      </c>
      <c r="C123" s="84" t="s">
        <v>17</v>
      </c>
      <c r="D123" s="85">
        <v>4.8899999999999997</v>
      </c>
      <c r="E123" s="7"/>
      <c r="F123" s="8"/>
      <c r="G123" s="9"/>
    </row>
    <row r="124" spans="1:7" s="1" customFormat="1" ht="33.75">
      <c r="A124" s="6" t="s">
        <v>389</v>
      </c>
      <c r="B124" s="66" t="s">
        <v>275</v>
      </c>
      <c r="C124" s="84" t="s">
        <v>24</v>
      </c>
      <c r="D124" s="85">
        <v>24.45</v>
      </c>
      <c r="E124" s="7"/>
      <c r="F124" s="8"/>
      <c r="G124" s="9"/>
    </row>
    <row r="125" spans="1:7" s="1" customFormat="1" ht="45">
      <c r="A125" s="6" t="s">
        <v>390</v>
      </c>
      <c r="B125" s="66" t="s">
        <v>276</v>
      </c>
      <c r="C125" s="84" t="s">
        <v>17</v>
      </c>
      <c r="D125" s="85">
        <v>46.34</v>
      </c>
      <c r="E125" s="7"/>
      <c r="F125" s="8"/>
      <c r="G125" s="9"/>
    </row>
    <row r="126" spans="1:7" s="1" customFormat="1" ht="33.75">
      <c r="A126" s="6" t="s">
        <v>391</v>
      </c>
      <c r="B126" s="66" t="s">
        <v>277</v>
      </c>
      <c r="C126" s="84" t="s">
        <v>17</v>
      </c>
      <c r="D126" s="85">
        <v>10.39</v>
      </c>
      <c r="E126" s="7"/>
      <c r="F126" s="14"/>
      <c r="G126" s="9"/>
    </row>
    <row r="127" spans="1:7" s="1" customFormat="1" ht="45">
      <c r="A127" s="6" t="s">
        <v>392</v>
      </c>
      <c r="B127" s="66" t="s">
        <v>278</v>
      </c>
      <c r="C127" s="84" t="s">
        <v>17</v>
      </c>
      <c r="D127" s="85">
        <v>38.39</v>
      </c>
      <c r="E127" s="7"/>
      <c r="F127" s="8"/>
      <c r="G127" s="9"/>
    </row>
    <row r="128" spans="1:7" s="1" customFormat="1" ht="33.75">
      <c r="A128" s="6" t="s">
        <v>393</v>
      </c>
      <c r="B128" s="66" t="s">
        <v>279</v>
      </c>
      <c r="C128" s="84" t="s">
        <v>17</v>
      </c>
      <c r="D128" s="85">
        <v>38.39</v>
      </c>
      <c r="E128" s="7"/>
      <c r="F128" s="8"/>
      <c r="G128" s="9"/>
    </row>
    <row r="129" spans="1:7" s="1" customFormat="1" ht="33.75">
      <c r="A129" s="6" t="s">
        <v>394</v>
      </c>
      <c r="B129" s="66" t="s">
        <v>280</v>
      </c>
      <c r="C129" s="84" t="s">
        <v>24</v>
      </c>
      <c r="D129" s="85">
        <v>7.99</v>
      </c>
      <c r="E129" s="7"/>
      <c r="F129" s="8"/>
      <c r="G129" s="9"/>
    </row>
    <row r="130" spans="1:7" s="1" customFormat="1" ht="45">
      <c r="A130" s="6" t="s">
        <v>395</v>
      </c>
      <c r="B130" s="66" t="s">
        <v>281</v>
      </c>
      <c r="C130" s="84" t="s">
        <v>24</v>
      </c>
      <c r="D130" s="85">
        <v>26</v>
      </c>
      <c r="E130" s="7"/>
      <c r="F130" s="8"/>
      <c r="G130" s="9"/>
    </row>
    <row r="131" spans="1:7" s="1" customFormat="1">
      <c r="A131" s="69" t="s">
        <v>222</v>
      </c>
      <c r="B131" s="70" t="s">
        <v>220</v>
      </c>
      <c r="C131" s="71"/>
      <c r="D131" s="72"/>
      <c r="E131" s="73"/>
      <c r="F131" s="74"/>
      <c r="G131" s="73">
        <f>ROUND(SUM(G132:G136),2)</f>
        <v>0</v>
      </c>
    </row>
    <row r="132" spans="1:7" s="62" customFormat="1" ht="33.75">
      <c r="A132" s="6" t="s">
        <v>396</v>
      </c>
      <c r="B132" s="66" t="s">
        <v>270</v>
      </c>
      <c r="C132" s="67" t="s">
        <v>25</v>
      </c>
      <c r="D132" s="68">
        <v>1</v>
      </c>
      <c r="E132" s="7"/>
      <c r="F132" s="8"/>
      <c r="G132" s="9"/>
    </row>
    <row r="133" spans="1:7" s="1" customFormat="1" ht="33.75">
      <c r="A133" s="6" t="s">
        <v>397</v>
      </c>
      <c r="B133" s="66" t="s">
        <v>274</v>
      </c>
      <c r="C133" s="67" t="s">
        <v>25</v>
      </c>
      <c r="D133" s="68">
        <v>2</v>
      </c>
      <c r="E133" s="7"/>
      <c r="F133" s="8"/>
      <c r="G133" s="9"/>
    </row>
    <row r="134" spans="1:7" s="1" customFormat="1" ht="33.75">
      <c r="A134" s="6" t="s">
        <v>398</v>
      </c>
      <c r="B134" s="66" t="s">
        <v>271</v>
      </c>
      <c r="C134" s="67" t="s">
        <v>25</v>
      </c>
      <c r="D134" s="68">
        <v>2</v>
      </c>
      <c r="E134" s="7"/>
      <c r="F134" s="8"/>
      <c r="G134" s="9"/>
    </row>
    <row r="135" spans="1:7" s="1" customFormat="1" ht="33.75">
      <c r="A135" s="6" t="s">
        <v>399</v>
      </c>
      <c r="B135" s="66" t="s">
        <v>272</v>
      </c>
      <c r="C135" s="67" t="s">
        <v>25</v>
      </c>
      <c r="D135" s="68">
        <v>2</v>
      </c>
      <c r="E135" s="7"/>
      <c r="F135" s="8"/>
      <c r="G135" s="9"/>
    </row>
    <row r="136" spans="1:7" s="1" customFormat="1" ht="22.5">
      <c r="A136" s="6" t="s">
        <v>400</v>
      </c>
      <c r="B136" s="83" t="s">
        <v>273</v>
      </c>
      <c r="C136" s="67" t="s">
        <v>25</v>
      </c>
      <c r="D136" s="68">
        <v>60</v>
      </c>
      <c r="E136" s="7"/>
      <c r="F136" s="8"/>
      <c r="G136" s="9"/>
    </row>
    <row r="137" spans="1:7" s="1" customFormat="1">
      <c r="A137" s="69" t="s">
        <v>282</v>
      </c>
      <c r="B137" s="70" t="s">
        <v>221</v>
      </c>
      <c r="C137" s="71"/>
      <c r="D137" s="72"/>
      <c r="E137" s="73"/>
      <c r="F137" s="74"/>
      <c r="G137" s="73">
        <f>ROUND(SUM(G138:G149),2)</f>
        <v>0</v>
      </c>
    </row>
    <row r="138" spans="1:7" s="1" customFormat="1" ht="45">
      <c r="A138" s="6" t="s">
        <v>401</v>
      </c>
      <c r="B138" s="66" t="s">
        <v>248</v>
      </c>
      <c r="C138" s="67" t="s">
        <v>25</v>
      </c>
      <c r="D138" s="68">
        <v>24</v>
      </c>
      <c r="E138" s="7"/>
      <c r="F138" s="14"/>
      <c r="G138" s="9"/>
    </row>
    <row r="139" spans="1:7" s="1" customFormat="1" ht="33.75">
      <c r="A139" s="6" t="s">
        <v>402</v>
      </c>
      <c r="B139" s="66" t="s">
        <v>249</v>
      </c>
      <c r="C139" s="67" t="s">
        <v>25</v>
      </c>
      <c r="D139" s="68">
        <v>4</v>
      </c>
      <c r="E139" s="7"/>
      <c r="F139" s="14"/>
      <c r="G139" s="9"/>
    </row>
    <row r="140" spans="1:7" s="1" customFormat="1" ht="33.75">
      <c r="A140" s="6" t="s">
        <v>403</v>
      </c>
      <c r="B140" s="66" t="s">
        <v>250</v>
      </c>
      <c r="C140" s="67" t="s">
        <v>25</v>
      </c>
      <c r="D140" s="68">
        <v>2</v>
      </c>
      <c r="E140" s="7"/>
      <c r="F140" s="14"/>
      <c r="G140" s="9"/>
    </row>
    <row r="141" spans="1:7" s="1" customFormat="1" ht="22.5">
      <c r="A141" s="6" t="s">
        <v>404</v>
      </c>
      <c r="B141" s="66" t="s">
        <v>28</v>
      </c>
      <c r="C141" s="67" t="s">
        <v>18</v>
      </c>
      <c r="D141" s="68">
        <v>0.09</v>
      </c>
      <c r="E141" s="7"/>
      <c r="F141" s="14"/>
      <c r="G141" s="9"/>
    </row>
    <row r="142" spans="1:7" s="1" customFormat="1" ht="56.25">
      <c r="A142" s="6" t="s">
        <v>405</v>
      </c>
      <c r="B142" s="66" t="s">
        <v>251</v>
      </c>
      <c r="C142" s="67" t="s">
        <v>26</v>
      </c>
      <c r="D142" s="68">
        <v>356.84</v>
      </c>
      <c r="E142" s="7"/>
      <c r="F142" s="14"/>
      <c r="G142" s="9"/>
    </row>
    <row r="143" spans="1:7" s="1" customFormat="1" ht="33.75">
      <c r="A143" s="6" t="s">
        <v>406</v>
      </c>
      <c r="B143" s="66" t="s">
        <v>252</v>
      </c>
      <c r="C143" s="67" t="s">
        <v>26</v>
      </c>
      <c r="D143" s="68">
        <v>16.57</v>
      </c>
      <c r="E143" s="7"/>
      <c r="F143" s="8"/>
      <c r="G143" s="9"/>
    </row>
    <row r="144" spans="1:7" s="1" customFormat="1" ht="45">
      <c r="A144" s="6" t="s">
        <v>407</v>
      </c>
      <c r="B144" s="66" t="s">
        <v>253</v>
      </c>
      <c r="C144" s="67" t="s">
        <v>26</v>
      </c>
      <c r="D144" s="68">
        <v>207.49</v>
      </c>
      <c r="E144" s="7"/>
      <c r="F144" s="14"/>
      <c r="G144" s="9"/>
    </row>
    <row r="145" spans="1:7" s="62" customFormat="1" ht="45">
      <c r="A145" s="6" t="s">
        <v>408</v>
      </c>
      <c r="B145" s="66" t="s">
        <v>181</v>
      </c>
      <c r="C145" s="67" t="s">
        <v>26</v>
      </c>
      <c r="D145" s="68">
        <v>1024.77</v>
      </c>
      <c r="E145" s="7"/>
      <c r="F145" s="14"/>
      <c r="G145" s="9"/>
    </row>
    <row r="146" spans="1:7" s="62" customFormat="1" ht="56.25">
      <c r="A146" s="6" t="s">
        <v>409</v>
      </c>
      <c r="B146" s="66" t="s">
        <v>182</v>
      </c>
      <c r="C146" s="67" t="s">
        <v>26</v>
      </c>
      <c r="D146" s="68">
        <v>2198.9899999999998</v>
      </c>
      <c r="E146" s="7"/>
      <c r="F146" s="14"/>
      <c r="G146" s="9"/>
    </row>
    <row r="147" spans="1:7" s="1" customFormat="1" ht="33.75">
      <c r="A147" s="6" t="s">
        <v>410</v>
      </c>
      <c r="B147" s="66" t="s">
        <v>254</v>
      </c>
      <c r="C147" s="67" t="s">
        <v>26</v>
      </c>
      <c r="D147" s="68">
        <v>3804.66</v>
      </c>
      <c r="E147" s="7"/>
      <c r="F147" s="14"/>
      <c r="G147" s="9"/>
    </row>
    <row r="148" spans="1:7" s="1" customFormat="1" ht="22.5">
      <c r="A148" s="6" t="s">
        <v>411</v>
      </c>
      <c r="B148" s="66" t="s">
        <v>183</v>
      </c>
      <c r="C148" s="67" t="s">
        <v>25</v>
      </c>
      <c r="D148" s="68">
        <v>6</v>
      </c>
      <c r="E148" s="7"/>
      <c r="F148" s="2"/>
      <c r="G148" s="9"/>
    </row>
    <row r="149" spans="1:7" s="1" customFormat="1" ht="56.25">
      <c r="A149" s="6" t="s">
        <v>412</v>
      </c>
      <c r="B149" s="66" t="s">
        <v>184</v>
      </c>
      <c r="C149" s="67" t="s">
        <v>17</v>
      </c>
      <c r="D149" s="68">
        <v>2</v>
      </c>
      <c r="E149" s="7"/>
      <c r="F149" s="2"/>
      <c r="G149" s="9"/>
    </row>
    <row r="150" spans="1:7">
      <c r="A150" s="3" t="s">
        <v>223</v>
      </c>
      <c r="B150" s="15" t="s">
        <v>99</v>
      </c>
      <c r="C150" s="12"/>
      <c r="D150" s="13"/>
      <c r="E150" s="13"/>
      <c r="F150" s="13"/>
      <c r="G150" s="5">
        <f>ROUND(SUM(G151,G157,G165),2)</f>
        <v>0</v>
      </c>
    </row>
    <row r="151" spans="1:7" s="1" customFormat="1">
      <c r="A151" s="16" t="s">
        <v>224</v>
      </c>
      <c r="B151" s="17" t="s">
        <v>30</v>
      </c>
      <c r="C151" s="18"/>
      <c r="D151" s="19"/>
      <c r="E151" s="61"/>
      <c r="F151" s="20"/>
      <c r="G151" s="61">
        <f>ROUND(SUM(G152:G156),2)</f>
        <v>0</v>
      </c>
    </row>
    <row r="152" spans="1:7" s="1" customFormat="1" ht="33.75">
      <c r="A152" s="6" t="s">
        <v>413</v>
      </c>
      <c r="B152" s="66" t="s">
        <v>49</v>
      </c>
      <c r="C152" s="67" t="s">
        <v>17</v>
      </c>
      <c r="D152" s="68">
        <v>2007.89</v>
      </c>
      <c r="E152" s="7"/>
      <c r="F152" s="8"/>
      <c r="G152" s="9"/>
    </row>
    <row r="153" spans="1:7" s="1" customFormat="1" ht="45">
      <c r="A153" s="6" t="s">
        <v>414</v>
      </c>
      <c r="B153" s="66" t="s">
        <v>42</v>
      </c>
      <c r="C153" s="67" t="s">
        <v>18</v>
      </c>
      <c r="D153" s="68">
        <v>602.37</v>
      </c>
      <c r="E153" s="7"/>
      <c r="F153" s="8"/>
      <c r="G153" s="9"/>
    </row>
    <row r="154" spans="1:7" s="1" customFormat="1" ht="56.25">
      <c r="A154" s="6" t="s">
        <v>415</v>
      </c>
      <c r="B154" s="66" t="s">
        <v>50</v>
      </c>
      <c r="C154" s="67" t="s">
        <v>18</v>
      </c>
      <c r="D154" s="68">
        <v>401.58</v>
      </c>
      <c r="E154" s="7"/>
      <c r="F154" s="8"/>
      <c r="G154" s="9"/>
    </row>
    <row r="155" spans="1:7" s="1" customFormat="1" ht="33.75">
      <c r="A155" s="6" t="s">
        <v>416</v>
      </c>
      <c r="B155" s="66" t="s">
        <v>47</v>
      </c>
      <c r="C155" s="67" t="s">
        <v>18</v>
      </c>
      <c r="D155" s="68">
        <v>602.37</v>
      </c>
      <c r="E155" s="7"/>
      <c r="F155" s="8"/>
      <c r="G155" s="9"/>
    </row>
    <row r="156" spans="1:7" s="1" customFormat="1" ht="33.75">
      <c r="A156" s="6" t="s">
        <v>417</v>
      </c>
      <c r="B156" s="66" t="s">
        <v>48</v>
      </c>
      <c r="C156" s="67" t="s">
        <v>19</v>
      </c>
      <c r="D156" s="68">
        <v>10240.290000000001</v>
      </c>
      <c r="E156" s="7"/>
      <c r="F156" s="8"/>
      <c r="G156" s="9"/>
    </row>
    <row r="157" spans="1:7" s="1" customFormat="1">
      <c r="A157" s="16" t="s">
        <v>225</v>
      </c>
      <c r="B157" s="17" t="s">
        <v>255</v>
      </c>
      <c r="C157" s="18"/>
      <c r="D157" s="19"/>
      <c r="E157" s="61"/>
      <c r="F157" s="20"/>
      <c r="G157" s="61">
        <f>ROUND(SUM(G158:G164),2)</f>
        <v>0</v>
      </c>
    </row>
    <row r="158" spans="1:7" s="1" customFormat="1" ht="45">
      <c r="A158" s="6" t="s">
        <v>418</v>
      </c>
      <c r="B158" s="66" t="s">
        <v>165</v>
      </c>
      <c r="C158" s="67" t="s">
        <v>24</v>
      </c>
      <c r="D158" s="68">
        <v>1845.03</v>
      </c>
      <c r="E158" s="7"/>
      <c r="F158" s="8"/>
      <c r="G158" s="9"/>
    </row>
    <row r="159" spans="1:7" s="1" customFormat="1" ht="45">
      <c r="A159" s="6" t="s">
        <v>419</v>
      </c>
      <c r="B159" s="66" t="s">
        <v>169</v>
      </c>
      <c r="C159" s="67" t="s">
        <v>24</v>
      </c>
      <c r="D159" s="68">
        <v>296.95</v>
      </c>
      <c r="E159" s="7"/>
      <c r="F159" s="8"/>
      <c r="G159" s="9"/>
    </row>
    <row r="160" spans="1:7" s="1" customFormat="1" ht="45">
      <c r="A160" s="6" t="s">
        <v>420</v>
      </c>
      <c r="B160" s="66" t="s">
        <v>94</v>
      </c>
      <c r="C160" s="67" t="s">
        <v>24</v>
      </c>
      <c r="D160" s="68">
        <v>167.78</v>
      </c>
      <c r="E160" s="7"/>
      <c r="F160" s="8"/>
      <c r="G160" s="9"/>
    </row>
    <row r="161" spans="1:8" s="1" customFormat="1" ht="67.5">
      <c r="A161" s="6" t="s">
        <v>421</v>
      </c>
      <c r="B161" s="66" t="s">
        <v>168</v>
      </c>
      <c r="C161" s="67" t="s">
        <v>17</v>
      </c>
      <c r="D161" s="68">
        <v>163.08000000000001</v>
      </c>
      <c r="E161" s="7"/>
      <c r="F161" s="8"/>
      <c r="G161" s="9"/>
    </row>
    <row r="162" spans="1:8" s="1" customFormat="1" ht="67.5">
      <c r="A162" s="6" t="s">
        <v>422</v>
      </c>
      <c r="B162" s="66" t="s">
        <v>167</v>
      </c>
      <c r="C162" s="67" t="s">
        <v>17</v>
      </c>
      <c r="D162" s="68">
        <v>70.37</v>
      </c>
      <c r="E162" s="7"/>
      <c r="F162" s="8"/>
      <c r="G162" s="9"/>
    </row>
    <row r="163" spans="1:8" s="75" customFormat="1" ht="67.5">
      <c r="A163" s="6" t="s">
        <v>423</v>
      </c>
      <c r="B163" s="66" t="s">
        <v>256</v>
      </c>
      <c r="C163" s="67" t="s">
        <v>17</v>
      </c>
      <c r="D163" s="68">
        <v>24.8</v>
      </c>
      <c r="E163" s="7"/>
      <c r="F163" s="8"/>
      <c r="G163" s="9"/>
      <c r="H163" s="76"/>
    </row>
    <row r="164" spans="1:8" s="1" customFormat="1" ht="67.5">
      <c r="A164" s="6" t="s">
        <v>424</v>
      </c>
      <c r="B164" s="66" t="s">
        <v>166</v>
      </c>
      <c r="C164" s="67" t="s">
        <v>17</v>
      </c>
      <c r="D164" s="68">
        <v>1536.8400000000001</v>
      </c>
      <c r="E164" s="7"/>
      <c r="F164" s="8"/>
      <c r="G164" s="9"/>
    </row>
    <row r="165" spans="1:8" s="1" customFormat="1">
      <c r="A165" s="16" t="s">
        <v>226</v>
      </c>
      <c r="B165" s="17" t="s">
        <v>39</v>
      </c>
      <c r="C165" s="18"/>
      <c r="D165" s="19"/>
      <c r="E165" s="61"/>
      <c r="F165" s="20"/>
      <c r="G165" s="61">
        <f>ROUND(SUM(G166:G175),2)</f>
        <v>0</v>
      </c>
    </row>
    <row r="166" spans="1:8" s="62" customFormat="1" ht="45">
      <c r="A166" s="6" t="s">
        <v>425</v>
      </c>
      <c r="B166" s="66" t="s">
        <v>68</v>
      </c>
      <c r="C166" s="67" t="s">
        <v>18</v>
      </c>
      <c r="D166" s="68">
        <v>2.8</v>
      </c>
      <c r="E166" s="7"/>
      <c r="F166" s="8"/>
      <c r="G166" s="9"/>
    </row>
    <row r="167" spans="1:8" s="62" customFormat="1" ht="33.75">
      <c r="A167" s="6" t="s">
        <v>426</v>
      </c>
      <c r="B167" s="66" t="s">
        <v>34</v>
      </c>
      <c r="C167" s="67" t="s">
        <v>17</v>
      </c>
      <c r="D167" s="68">
        <v>27.91</v>
      </c>
      <c r="E167" s="7"/>
      <c r="F167" s="8"/>
      <c r="G167" s="9"/>
    </row>
    <row r="168" spans="1:8" s="62" customFormat="1" ht="22.5">
      <c r="A168" s="6" t="s">
        <v>427</v>
      </c>
      <c r="B168" s="66" t="s">
        <v>36</v>
      </c>
      <c r="C168" s="67" t="s">
        <v>18</v>
      </c>
      <c r="D168" s="68">
        <v>2.8</v>
      </c>
      <c r="E168" s="7"/>
      <c r="F168" s="8"/>
      <c r="G168" s="9"/>
    </row>
    <row r="169" spans="1:8" s="1" customFormat="1" ht="33.75">
      <c r="A169" s="6" t="s">
        <v>428</v>
      </c>
      <c r="B169" s="66" t="s">
        <v>120</v>
      </c>
      <c r="C169" s="67" t="s">
        <v>25</v>
      </c>
      <c r="D169" s="68">
        <v>5</v>
      </c>
      <c r="E169" s="7"/>
      <c r="F169" s="8"/>
      <c r="G169" s="9"/>
    </row>
    <row r="170" spans="1:8" s="1" customFormat="1" ht="45">
      <c r="A170" s="6" t="s">
        <v>429</v>
      </c>
      <c r="B170" s="66" t="s">
        <v>121</v>
      </c>
      <c r="C170" s="67" t="s">
        <v>25</v>
      </c>
      <c r="D170" s="68">
        <v>32</v>
      </c>
      <c r="E170" s="7"/>
      <c r="F170" s="8"/>
      <c r="G170" s="9"/>
    </row>
    <row r="171" spans="1:8" s="1" customFormat="1" ht="45">
      <c r="A171" s="6" t="s">
        <v>430</v>
      </c>
      <c r="B171" s="66" t="s">
        <v>147</v>
      </c>
      <c r="C171" s="67" t="s">
        <v>25</v>
      </c>
      <c r="D171" s="68">
        <v>9</v>
      </c>
      <c r="E171" s="7"/>
      <c r="F171" s="8"/>
      <c r="G171" s="9"/>
    </row>
    <row r="172" spans="1:8" s="1" customFormat="1" ht="90">
      <c r="A172" s="6" t="s">
        <v>431</v>
      </c>
      <c r="B172" s="66" t="s">
        <v>144</v>
      </c>
      <c r="C172" s="67" t="s">
        <v>25</v>
      </c>
      <c r="D172" s="68">
        <v>9</v>
      </c>
      <c r="E172" s="7"/>
      <c r="F172" s="10"/>
      <c r="G172" s="9"/>
    </row>
    <row r="173" spans="1:8" s="1" customFormat="1" ht="90">
      <c r="A173" s="6" t="s">
        <v>432</v>
      </c>
      <c r="B173" s="66" t="s">
        <v>145</v>
      </c>
      <c r="C173" s="67" t="s">
        <v>25</v>
      </c>
      <c r="D173" s="68">
        <v>9</v>
      </c>
      <c r="E173" s="7"/>
      <c r="F173" s="10"/>
      <c r="G173" s="9"/>
    </row>
    <row r="174" spans="1:8" s="1" customFormat="1" ht="90">
      <c r="A174" s="6" t="s">
        <v>433</v>
      </c>
      <c r="B174" s="66" t="s">
        <v>146</v>
      </c>
      <c r="C174" s="67" t="s">
        <v>25</v>
      </c>
      <c r="D174" s="68">
        <v>9</v>
      </c>
      <c r="E174" s="7"/>
      <c r="F174" s="10"/>
      <c r="G174" s="9"/>
    </row>
    <row r="175" spans="1:8" s="1" customFormat="1" ht="90">
      <c r="A175" s="6" t="s">
        <v>434</v>
      </c>
      <c r="B175" s="66" t="s">
        <v>143</v>
      </c>
      <c r="C175" s="67" t="s">
        <v>25</v>
      </c>
      <c r="D175" s="68">
        <v>9</v>
      </c>
      <c r="E175" s="7"/>
      <c r="F175" s="10"/>
      <c r="G175" s="9"/>
    </row>
    <row r="176" spans="1:8" s="1" customFormat="1">
      <c r="A176" s="3" t="s">
        <v>98</v>
      </c>
      <c r="B176" s="15" t="s">
        <v>139</v>
      </c>
      <c r="C176" s="12"/>
      <c r="D176" s="13"/>
      <c r="E176" s="13"/>
      <c r="F176" s="13"/>
      <c r="G176" s="5">
        <f>ROUND(SUM(G177,G185),2)</f>
        <v>0</v>
      </c>
    </row>
    <row r="177" spans="1:8" s="1" customFormat="1">
      <c r="A177" s="69" t="s">
        <v>58</v>
      </c>
      <c r="B177" s="70" t="s">
        <v>30</v>
      </c>
      <c r="C177" s="71"/>
      <c r="D177" s="72"/>
      <c r="E177" s="73"/>
      <c r="F177" s="74"/>
      <c r="G177" s="73">
        <f>ROUND(SUM(G178:G184),2)</f>
        <v>0</v>
      </c>
    </row>
    <row r="178" spans="1:8" s="1" customFormat="1" ht="33.75">
      <c r="A178" s="6" t="s">
        <v>435</v>
      </c>
      <c r="B178" s="66" t="s">
        <v>49</v>
      </c>
      <c r="C178" s="67" t="s">
        <v>17</v>
      </c>
      <c r="D178" s="68">
        <v>11.74</v>
      </c>
      <c r="E178" s="7"/>
      <c r="F178" s="10"/>
      <c r="G178" s="9"/>
    </row>
    <row r="179" spans="1:8" s="1" customFormat="1" ht="45">
      <c r="A179" s="6" t="s">
        <v>436</v>
      </c>
      <c r="B179" s="66" t="s">
        <v>43</v>
      </c>
      <c r="C179" s="67" t="s">
        <v>18</v>
      </c>
      <c r="D179" s="68">
        <v>3.7</v>
      </c>
      <c r="E179" s="7"/>
      <c r="F179" s="10"/>
      <c r="G179" s="9"/>
    </row>
    <row r="180" spans="1:8" s="1" customFormat="1" ht="45">
      <c r="A180" s="6" t="s">
        <v>437</v>
      </c>
      <c r="B180" s="66" t="s">
        <v>64</v>
      </c>
      <c r="C180" s="67" t="s">
        <v>18</v>
      </c>
      <c r="D180" s="68">
        <v>1.4100000000000001</v>
      </c>
      <c r="E180" s="7"/>
      <c r="F180" s="10"/>
      <c r="G180" s="9"/>
    </row>
    <row r="181" spans="1:8" s="1" customFormat="1" ht="56.25">
      <c r="A181" s="6" t="s">
        <v>438</v>
      </c>
      <c r="B181" s="66" t="s">
        <v>85</v>
      </c>
      <c r="C181" s="67" t="s">
        <v>18</v>
      </c>
      <c r="D181" s="68">
        <v>0.94000000000000006</v>
      </c>
      <c r="E181" s="7"/>
      <c r="F181" s="10"/>
      <c r="G181" s="9"/>
    </row>
    <row r="182" spans="1:8" s="1" customFormat="1" ht="45">
      <c r="A182" s="6" t="s">
        <v>439</v>
      </c>
      <c r="B182" s="66" t="s">
        <v>241</v>
      </c>
      <c r="C182" s="67" t="s">
        <v>18</v>
      </c>
      <c r="D182" s="68">
        <v>2.35</v>
      </c>
      <c r="E182" s="7"/>
      <c r="F182" s="10"/>
      <c r="G182" s="9"/>
    </row>
    <row r="183" spans="1:8" s="1" customFormat="1" ht="33.75">
      <c r="A183" s="6" t="s">
        <v>440</v>
      </c>
      <c r="B183" s="66" t="s">
        <v>47</v>
      </c>
      <c r="C183" s="67" t="s">
        <v>18</v>
      </c>
      <c r="D183" s="68">
        <v>2.29</v>
      </c>
      <c r="E183" s="7"/>
      <c r="F183" s="10"/>
      <c r="G183" s="9"/>
    </row>
    <row r="184" spans="1:8" s="1" customFormat="1" ht="33.75">
      <c r="A184" s="6" t="s">
        <v>441</v>
      </c>
      <c r="B184" s="66" t="s">
        <v>48</v>
      </c>
      <c r="C184" s="67" t="s">
        <v>19</v>
      </c>
      <c r="D184" s="68">
        <v>38.93</v>
      </c>
      <c r="E184" s="7"/>
      <c r="F184" s="10"/>
      <c r="G184" s="9"/>
    </row>
    <row r="185" spans="1:8" s="1" customFormat="1">
      <c r="A185" s="69" t="s">
        <v>59</v>
      </c>
      <c r="B185" s="70" t="s">
        <v>113</v>
      </c>
      <c r="C185" s="71"/>
      <c r="D185" s="72"/>
      <c r="E185" s="73"/>
      <c r="F185" s="74"/>
      <c r="G185" s="73">
        <f>ROUND(SUM(G186:G191),2)</f>
        <v>0</v>
      </c>
    </row>
    <row r="186" spans="1:8" s="62" customFormat="1" ht="33.75">
      <c r="A186" s="6" t="s">
        <v>442</v>
      </c>
      <c r="B186" s="66" t="s">
        <v>27</v>
      </c>
      <c r="C186" s="67" t="s">
        <v>17</v>
      </c>
      <c r="D186" s="68">
        <v>13.01</v>
      </c>
      <c r="E186" s="7"/>
      <c r="F186" s="14"/>
      <c r="G186" s="9"/>
    </row>
    <row r="187" spans="1:8" s="75" customFormat="1" ht="33.75">
      <c r="A187" s="6" t="s">
        <v>443</v>
      </c>
      <c r="B187" s="66" t="s">
        <v>55</v>
      </c>
      <c r="C187" s="67" t="s">
        <v>17</v>
      </c>
      <c r="D187" s="68">
        <v>23.439999999999998</v>
      </c>
      <c r="E187" s="7"/>
      <c r="F187" s="14"/>
      <c r="G187" s="9"/>
      <c r="H187" s="76"/>
    </row>
    <row r="188" spans="1:8" s="75" customFormat="1" ht="33.75">
      <c r="A188" s="6" t="s">
        <v>444</v>
      </c>
      <c r="B188" s="66" t="s">
        <v>140</v>
      </c>
      <c r="C188" s="67" t="s">
        <v>17</v>
      </c>
      <c r="D188" s="68">
        <v>22.090000000000003</v>
      </c>
      <c r="E188" s="7"/>
      <c r="F188" s="14"/>
      <c r="G188" s="9"/>
      <c r="H188" s="76"/>
    </row>
    <row r="189" spans="1:8" s="75" customFormat="1" ht="33.75">
      <c r="A189" s="6" t="s">
        <v>445</v>
      </c>
      <c r="B189" s="66" t="s">
        <v>141</v>
      </c>
      <c r="C189" s="67" t="s">
        <v>17</v>
      </c>
      <c r="D189" s="68">
        <v>10.93</v>
      </c>
      <c r="E189" s="7"/>
      <c r="F189" s="14"/>
      <c r="G189" s="9"/>
      <c r="H189" s="76"/>
    </row>
    <row r="190" spans="1:8" s="75" customFormat="1" ht="33.75">
      <c r="A190" s="6" t="s">
        <v>446</v>
      </c>
      <c r="B190" s="66" t="s">
        <v>33</v>
      </c>
      <c r="C190" s="67" t="s">
        <v>26</v>
      </c>
      <c r="D190" s="68">
        <v>453.06</v>
      </c>
      <c r="E190" s="7"/>
      <c r="F190" s="14"/>
      <c r="G190" s="9"/>
      <c r="H190" s="76"/>
    </row>
    <row r="191" spans="1:8" s="1" customFormat="1" ht="33.75">
      <c r="A191" s="6" t="s">
        <v>447</v>
      </c>
      <c r="B191" s="66" t="s">
        <v>247</v>
      </c>
      <c r="C191" s="67" t="s">
        <v>18</v>
      </c>
      <c r="D191" s="68">
        <v>5.9700000000000006</v>
      </c>
      <c r="E191" s="7"/>
      <c r="F191" s="8"/>
      <c r="G191" s="9"/>
    </row>
    <row r="192" spans="1:8">
      <c r="A192" s="3" t="s">
        <v>60</v>
      </c>
      <c r="B192" s="15" t="s">
        <v>100</v>
      </c>
      <c r="C192" s="12"/>
      <c r="D192" s="13"/>
      <c r="E192" s="13"/>
      <c r="F192" s="13"/>
      <c r="G192" s="59">
        <f>ROUND(SUM(G193,G199,G208,G211),2)</f>
        <v>0</v>
      </c>
    </row>
    <row r="193" spans="1:7" s="1" customFormat="1">
      <c r="A193" s="16" t="s">
        <v>242</v>
      </c>
      <c r="B193" s="17" t="s">
        <v>30</v>
      </c>
      <c r="C193" s="18"/>
      <c r="D193" s="19"/>
      <c r="E193" s="60"/>
      <c r="F193" s="20"/>
      <c r="G193" s="60">
        <f>ROUND(SUM(G194:G198),2)</f>
        <v>0</v>
      </c>
    </row>
    <row r="194" spans="1:7" s="1" customFormat="1" ht="33.75">
      <c r="A194" s="6" t="s">
        <v>448</v>
      </c>
      <c r="B194" s="66" t="s">
        <v>49</v>
      </c>
      <c r="C194" s="67" t="s">
        <v>17</v>
      </c>
      <c r="D194" s="68">
        <v>667.7</v>
      </c>
      <c r="E194" s="7"/>
      <c r="F194" s="14"/>
      <c r="G194" s="9"/>
    </row>
    <row r="195" spans="1:7" s="1" customFormat="1" ht="45">
      <c r="A195" s="6" t="s">
        <v>449</v>
      </c>
      <c r="B195" s="66" t="s">
        <v>42</v>
      </c>
      <c r="C195" s="67" t="s">
        <v>18</v>
      </c>
      <c r="D195" s="68">
        <v>200.31</v>
      </c>
      <c r="E195" s="7"/>
      <c r="F195" s="14"/>
      <c r="G195" s="9"/>
    </row>
    <row r="196" spans="1:7" s="1" customFormat="1" ht="56.25">
      <c r="A196" s="6" t="s">
        <v>450</v>
      </c>
      <c r="B196" s="66" t="s">
        <v>50</v>
      </c>
      <c r="C196" s="67" t="s">
        <v>18</v>
      </c>
      <c r="D196" s="68">
        <v>133.54</v>
      </c>
      <c r="E196" s="7"/>
      <c r="F196" s="8"/>
      <c r="G196" s="9"/>
    </row>
    <row r="197" spans="1:7" s="1" customFormat="1" ht="33.75">
      <c r="A197" s="6" t="s">
        <v>451</v>
      </c>
      <c r="B197" s="66" t="s">
        <v>47</v>
      </c>
      <c r="C197" s="67" t="s">
        <v>18</v>
      </c>
      <c r="D197" s="68">
        <v>200.31</v>
      </c>
      <c r="E197" s="7"/>
      <c r="F197" s="10"/>
      <c r="G197" s="9"/>
    </row>
    <row r="198" spans="1:7" s="1" customFormat="1" ht="33.75">
      <c r="A198" s="6" t="s">
        <v>452</v>
      </c>
      <c r="B198" s="66" t="s">
        <v>48</v>
      </c>
      <c r="C198" s="67" t="s">
        <v>19</v>
      </c>
      <c r="D198" s="68">
        <v>3405.27</v>
      </c>
      <c r="E198" s="7"/>
      <c r="F198" s="8"/>
      <c r="G198" s="9"/>
    </row>
    <row r="199" spans="1:7" s="1" customFormat="1">
      <c r="A199" s="16" t="s">
        <v>243</v>
      </c>
      <c r="B199" s="17" t="s">
        <v>31</v>
      </c>
      <c r="C199" s="18"/>
      <c r="D199" s="19"/>
      <c r="E199" s="60"/>
      <c r="F199" s="20"/>
      <c r="G199" s="60">
        <f>ROUND(SUM(G200:G207),2)</f>
        <v>0</v>
      </c>
    </row>
    <row r="200" spans="1:7" s="1" customFormat="1" ht="33.75">
      <c r="A200" s="6" t="s">
        <v>453</v>
      </c>
      <c r="B200" s="66" t="s">
        <v>51</v>
      </c>
      <c r="C200" s="67" t="s">
        <v>17</v>
      </c>
      <c r="D200" s="68">
        <v>667.7</v>
      </c>
      <c r="E200" s="7"/>
      <c r="F200" s="14"/>
      <c r="G200" s="9"/>
    </row>
    <row r="201" spans="1:7" s="1" customFormat="1" ht="56.25">
      <c r="A201" s="6" t="s">
        <v>454</v>
      </c>
      <c r="B201" s="66" t="s">
        <v>228</v>
      </c>
      <c r="C201" s="67" t="s">
        <v>17</v>
      </c>
      <c r="D201" s="68">
        <v>667.7</v>
      </c>
      <c r="E201" s="7"/>
      <c r="F201" s="14"/>
      <c r="G201" s="9"/>
    </row>
    <row r="202" spans="1:7" s="1" customFormat="1" ht="22.5">
      <c r="A202" s="6" t="s">
        <v>455</v>
      </c>
      <c r="B202" s="66" t="s">
        <v>52</v>
      </c>
      <c r="C202" s="67" t="s">
        <v>24</v>
      </c>
      <c r="D202" s="68">
        <v>624.02</v>
      </c>
      <c r="E202" s="7"/>
      <c r="F202" s="14"/>
      <c r="G202" s="9"/>
    </row>
    <row r="203" spans="1:7" s="1" customFormat="1" ht="45">
      <c r="A203" s="6" t="s">
        <v>456</v>
      </c>
      <c r="B203" s="66" t="s">
        <v>53</v>
      </c>
      <c r="C203" s="67" t="s">
        <v>24</v>
      </c>
      <c r="D203" s="68">
        <v>624.02</v>
      </c>
      <c r="E203" s="7"/>
      <c r="F203" s="8"/>
      <c r="G203" s="9"/>
    </row>
    <row r="204" spans="1:7" s="1" customFormat="1" ht="45">
      <c r="A204" s="6" t="s">
        <v>457</v>
      </c>
      <c r="B204" s="66" t="s">
        <v>133</v>
      </c>
      <c r="C204" s="67" t="s">
        <v>24</v>
      </c>
      <c r="D204" s="68">
        <v>314.33</v>
      </c>
      <c r="E204" s="7"/>
      <c r="F204" s="14"/>
      <c r="G204" s="9"/>
    </row>
    <row r="205" spans="1:7" s="1" customFormat="1" ht="56.25">
      <c r="A205" s="6" t="s">
        <v>458</v>
      </c>
      <c r="B205" s="66" t="s">
        <v>135</v>
      </c>
      <c r="C205" s="67" t="s">
        <v>25</v>
      </c>
      <c r="D205" s="68">
        <v>2</v>
      </c>
      <c r="E205" s="7"/>
      <c r="F205" s="14"/>
      <c r="G205" s="9"/>
    </row>
    <row r="206" spans="1:7" s="1" customFormat="1" ht="45">
      <c r="A206" s="6" t="s">
        <v>459</v>
      </c>
      <c r="B206" s="66" t="s">
        <v>134</v>
      </c>
      <c r="C206" s="67" t="s">
        <v>25</v>
      </c>
      <c r="D206" s="68">
        <v>1</v>
      </c>
      <c r="E206" s="7"/>
      <c r="F206" s="14"/>
      <c r="G206" s="9"/>
    </row>
    <row r="207" spans="1:7" s="1" customFormat="1" ht="56.25">
      <c r="A207" s="6" t="s">
        <v>460</v>
      </c>
      <c r="B207" s="66" t="s">
        <v>106</v>
      </c>
      <c r="C207" s="67" t="s">
        <v>17</v>
      </c>
      <c r="D207" s="68">
        <v>467.39</v>
      </c>
      <c r="E207" s="7"/>
      <c r="F207" s="14"/>
      <c r="G207" s="9"/>
    </row>
    <row r="208" spans="1:7" s="1" customFormat="1">
      <c r="A208" s="16" t="s">
        <v>244</v>
      </c>
      <c r="B208" s="17" t="s">
        <v>39</v>
      </c>
      <c r="C208" s="18"/>
      <c r="D208" s="19"/>
      <c r="E208" s="60"/>
      <c r="F208" s="20"/>
      <c r="G208" s="60">
        <f>ROUND(SUM(G209:G210),2)</f>
        <v>0</v>
      </c>
    </row>
    <row r="209" spans="1:7" s="1" customFormat="1" ht="56.25">
      <c r="A209" s="6" t="s">
        <v>461</v>
      </c>
      <c r="B209" s="66" t="s">
        <v>29</v>
      </c>
      <c r="C209" s="67" t="s">
        <v>25</v>
      </c>
      <c r="D209" s="68">
        <v>8</v>
      </c>
      <c r="E209" s="7"/>
      <c r="F209" s="8"/>
      <c r="G209" s="9"/>
    </row>
    <row r="210" spans="1:7" s="1" customFormat="1" ht="123.75">
      <c r="A210" s="6" t="s">
        <v>462</v>
      </c>
      <c r="B210" s="66" t="s">
        <v>126</v>
      </c>
      <c r="C210" s="67" t="s">
        <v>25</v>
      </c>
      <c r="D210" s="68">
        <v>2</v>
      </c>
      <c r="E210" s="7"/>
      <c r="F210" s="8"/>
      <c r="G210" s="9"/>
    </row>
    <row r="211" spans="1:7" s="1" customFormat="1">
      <c r="A211" s="16" t="s">
        <v>245</v>
      </c>
      <c r="B211" s="17" t="s">
        <v>37</v>
      </c>
      <c r="C211" s="18"/>
      <c r="D211" s="19"/>
      <c r="E211" s="60"/>
      <c r="F211" s="20"/>
      <c r="G211" s="60">
        <f>ROUND(SUM(G212:G222),2)</f>
        <v>0</v>
      </c>
    </row>
    <row r="212" spans="1:7" s="1" customFormat="1" ht="45">
      <c r="A212" s="6" t="s">
        <v>463</v>
      </c>
      <c r="B212" s="66" t="s">
        <v>43</v>
      </c>
      <c r="C212" s="67" t="s">
        <v>18</v>
      </c>
      <c r="D212" s="68">
        <v>3.11</v>
      </c>
      <c r="E212" s="7"/>
      <c r="F212" s="14"/>
      <c r="G212" s="9"/>
    </row>
    <row r="213" spans="1:7" s="1" customFormat="1" ht="33.75">
      <c r="A213" s="6" t="s">
        <v>464</v>
      </c>
      <c r="B213" s="66" t="s">
        <v>33</v>
      </c>
      <c r="C213" s="67" t="s">
        <v>26</v>
      </c>
      <c r="D213" s="68">
        <v>334.32</v>
      </c>
      <c r="E213" s="7"/>
      <c r="F213" s="14"/>
      <c r="G213" s="9"/>
    </row>
    <row r="214" spans="1:7" s="1" customFormat="1" ht="33.75">
      <c r="A214" s="6" t="s">
        <v>465</v>
      </c>
      <c r="B214" s="66" t="s">
        <v>34</v>
      </c>
      <c r="C214" s="67" t="s">
        <v>17</v>
      </c>
      <c r="D214" s="68">
        <v>31.1</v>
      </c>
      <c r="E214" s="7"/>
      <c r="F214" s="14"/>
      <c r="G214" s="9"/>
    </row>
    <row r="215" spans="1:7" s="1" customFormat="1" ht="22.5">
      <c r="A215" s="6" t="s">
        <v>466</v>
      </c>
      <c r="B215" s="66" t="s">
        <v>38</v>
      </c>
      <c r="C215" s="67" t="s">
        <v>18</v>
      </c>
      <c r="D215" s="68">
        <v>3.11</v>
      </c>
      <c r="E215" s="7"/>
      <c r="F215" s="14"/>
      <c r="G215" s="9"/>
    </row>
    <row r="216" spans="1:7" s="1" customFormat="1" ht="56.25">
      <c r="A216" s="6" t="s">
        <v>467</v>
      </c>
      <c r="B216" s="66" t="s">
        <v>136</v>
      </c>
      <c r="C216" s="67" t="s">
        <v>25</v>
      </c>
      <c r="D216" s="68">
        <v>48</v>
      </c>
      <c r="E216" s="7"/>
      <c r="F216" s="14"/>
      <c r="G216" s="9"/>
    </row>
    <row r="217" spans="1:7" s="1" customFormat="1" ht="33.75">
      <c r="A217" s="6" t="s">
        <v>468</v>
      </c>
      <c r="B217" s="66" t="s">
        <v>137</v>
      </c>
      <c r="C217" s="67" t="s">
        <v>25</v>
      </c>
      <c r="D217" s="68">
        <v>12</v>
      </c>
      <c r="E217" s="7"/>
      <c r="F217" s="14"/>
      <c r="G217" s="9"/>
    </row>
    <row r="218" spans="1:7" s="1" customFormat="1" ht="22.5">
      <c r="A218" s="6" t="s">
        <v>469</v>
      </c>
      <c r="B218" s="66" t="s">
        <v>28</v>
      </c>
      <c r="C218" s="67" t="s">
        <v>18</v>
      </c>
      <c r="D218" s="68">
        <v>0.06</v>
      </c>
      <c r="E218" s="7"/>
      <c r="F218" s="14"/>
      <c r="G218" s="9"/>
    </row>
    <row r="219" spans="1:7" s="1" customFormat="1" ht="56.25">
      <c r="A219" s="6" t="s">
        <v>470</v>
      </c>
      <c r="B219" s="66" t="s">
        <v>259</v>
      </c>
      <c r="C219" s="67" t="s">
        <v>26</v>
      </c>
      <c r="D219" s="68">
        <v>2745.71</v>
      </c>
      <c r="E219" s="7"/>
      <c r="F219" s="14"/>
      <c r="G219" s="9"/>
    </row>
    <row r="220" spans="1:7" s="1" customFormat="1" ht="33.75">
      <c r="A220" s="6" t="s">
        <v>471</v>
      </c>
      <c r="B220" s="66" t="s">
        <v>138</v>
      </c>
      <c r="C220" s="67" t="s">
        <v>26</v>
      </c>
      <c r="D220" s="68">
        <v>2745.71</v>
      </c>
      <c r="E220" s="7"/>
      <c r="F220" s="14"/>
      <c r="G220" s="9"/>
    </row>
    <row r="221" spans="1:7" s="1" customFormat="1" ht="33.75">
      <c r="A221" s="6" t="s">
        <v>472</v>
      </c>
      <c r="B221" s="66" t="s">
        <v>47</v>
      </c>
      <c r="C221" s="67" t="s">
        <v>18</v>
      </c>
      <c r="D221" s="68">
        <v>3.11</v>
      </c>
      <c r="E221" s="7"/>
      <c r="F221" s="10"/>
      <c r="G221" s="9"/>
    </row>
    <row r="222" spans="1:7" s="1" customFormat="1" ht="33.75">
      <c r="A222" s="6" t="s">
        <v>473</v>
      </c>
      <c r="B222" s="66" t="s">
        <v>48</v>
      </c>
      <c r="C222" s="67" t="s">
        <v>19</v>
      </c>
      <c r="D222" s="68">
        <v>52.87</v>
      </c>
      <c r="E222" s="7"/>
      <c r="F222" s="8"/>
      <c r="G222" s="9"/>
    </row>
    <row r="223" spans="1:7">
      <c r="A223" s="3" t="s">
        <v>61</v>
      </c>
      <c r="B223" s="15" t="s">
        <v>211</v>
      </c>
      <c r="C223" s="12"/>
      <c r="D223" s="13"/>
      <c r="E223" s="4"/>
      <c r="F223" s="4"/>
      <c r="G223" s="59">
        <f>ROUND(SUM(G224:G239),2)</f>
        <v>0</v>
      </c>
    </row>
    <row r="224" spans="1:7" s="1" customFormat="1" ht="33.75">
      <c r="A224" s="6" t="s">
        <v>474</v>
      </c>
      <c r="B224" s="66" t="s">
        <v>114</v>
      </c>
      <c r="C224" s="67" t="s">
        <v>25</v>
      </c>
      <c r="D224" s="68">
        <v>8</v>
      </c>
      <c r="E224" s="7"/>
      <c r="F224" s="8"/>
      <c r="G224" s="9"/>
    </row>
    <row r="225" spans="1:7" s="1" customFormat="1" ht="33.75">
      <c r="A225" s="6" t="s">
        <v>475</v>
      </c>
      <c r="B225" s="66" t="s">
        <v>118</v>
      </c>
      <c r="C225" s="67" t="s">
        <v>25</v>
      </c>
      <c r="D225" s="68">
        <v>7</v>
      </c>
      <c r="E225" s="7"/>
      <c r="F225" s="8"/>
      <c r="G225" s="9"/>
    </row>
    <row r="226" spans="1:7" s="1" customFormat="1" ht="33.75">
      <c r="A226" s="6" t="s">
        <v>476</v>
      </c>
      <c r="B226" s="66" t="s">
        <v>119</v>
      </c>
      <c r="C226" s="67" t="s">
        <v>25</v>
      </c>
      <c r="D226" s="68">
        <v>10</v>
      </c>
      <c r="E226" s="7"/>
      <c r="F226" s="8"/>
      <c r="G226" s="9"/>
    </row>
    <row r="227" spans="1:7" s="1" customFormat="1" ht="33.75">
      <c r="A227" s="6" t="s">
        <v>477</v>
      </c>
      <c r="B227" s="66" t="s">
        <v>115</v>
      </c>
      <c r="C227" s="67" t="s">
        <v>25</v>
      </c>
      <c r="D227" s="68">
        <v>6</v>
      </c>
      <c r="E227" s="7"/>
      <c r="F227" s="8"/>
      <c r="G227" s="9"/>
    </row>
    <row r="228" spans="1:7" s="1" customFormat="1" ht="33.75">
      <c r="A228" s="6" t="s">
        <v>478</v>
      </c>
      <c r="B228" s="66" t="s">
        <v>117</v>
      </c>
      <c r="C228" s="67" t="s">
        <v>25</v>
      </c>
      <c r="D228" s="68">
        <v>12</v>
      </c>
      <c r="E228" s="7"/>
      <c r="F228" s="8"/>
      <c r="G228" s="9"/>
    </row>
    <row r="229" spans="1:7" s="1" customFormat="1" ht="33.75">
      <c r="A229" s="6" t="s">
        <v>479</v>
      </c>
      <c r="B229" s="66" t="s">
        <v>116</v>
      </c>
      <c r="C229" s="67" t="s">
        <v>25</v>
      </c>
      <c r="D229" s="68">
        <v>6</v>
      </c>
      <c r="E229" s="7"/>
      <c r="F229" s="8"/>
      <c r="G229" s="9"/>
    </row>
    <row r="230" spans="1:7" s="1" customFormat="1" ht="33.75">
      <c r="A230" s="6" t="s">
        <v>480</v>
      </c>
      <c r="B230" s="66" t="s">
        <v>291</v>
      </c>
      <c r="C230" s="67" t="s">
        <v>25</v>
      </c>
      <c r="D230" s="68">
        <v>2</v>
      </c>
      <c r="E230" s="7"/>
      <c r="F230" s="8"/>
      <c r="G230" s="9"/>
    </row>
    <row r="231" spans="1:7" s="1" customFormat="1" ht="33.75">
      <c r="A231" s="6" t="s">
        <v>481</v>
      </c>
      <c r="B231" s="66" t="s">
        <v>290</v>
      </c>
      <c r="C231" s="67" t="s">
        <v>25</v>
      </c>
      <c r="D231" s="68">
        <v>1</v>
      </c>
      <c r="E231" s="7"/>
      <c r="F231" s="8"/>
      <c r="G231" s="9"/>
    </row>
    <row r="232" spans="1:7" s="1" customFormat="1" ht="33.75">
      <c r="A232" s="6" t="s">
        <v>482</v>
      </c>
      <c r="B232" s="66" t="s">
        <v>289</v>
      </c>
      <c r="C232" s="67" t="s">
        <v>25</v>
      </c>
      <c r="D232" s="68">
        <v>1155</v>
      </c>
      <c r="E232" s="7"/>
      <c r="F232" s="8"/>
      <c r="G232" s="9"/>
    </row>
    <row r="233" spans="1:7" s="1" customFormat="1" ht="33.75">
      <c r="A233" s="6" t="s">
        <v>483</v>
      </c>
      <c r="B233" s="66" t="s">
        <v>288</v>
      </c>
      <c r="C233" s="67" t="s">
        <v>25</v>
      </c>
      <c r="D233" s="68">
        <v>235</v>
      </c>
      <c r="E233" s="7"/>
      <c r="F233" s="8"/>
      <c r="G233" s="9"/>
    </row>
    <row r="234" spans="1:7" s="1" customFormat="1" ht="33.75">
      <c r="A234" s="6" t="s">
        <v>484</v>
      </c>
      <c r="B234" s="66" t="s">
        <v>287</v>
      </c>
      <c r="C234" s="67" t="s">
        <v>25</v>
      </c>
      <c r="D234" s="68">
        <v>225</v>
      </c>
      <c r="E234" s="7"/>
      <c r="F234" s="8"/>
      <c r="G234" s="9"/>
    </row>
    <row r="235" spans="1:7" s="1" customFormat="1" ht="33.75">
      <c r="A235" s="6" t="s">
        <v>485</v>
      </c>
      <c r="B235" s="66" t="s">
        <v>286</v>
      </c>
      <c r="C235" s="67" t="s">
        <v>25</v>
      </c>
      <c r="D235" s="68">
        <v>192</v>
      </c>
      <c r="E235" s="7"/>
      <c r="F235" s="8"/>
      <c r="G235" s="9"/>
    </row>
    <row r="236" spans="1:7" s="1" customFormat="1" ht="33.75">
      <c r="A236" s="6" t="s">
        <v>486</v>
      </c>
      <c r="B236" s="66" t="s">
        <v>285</v>
      </c>
      <c r="C236" s="67" t="s">
        <v>25</v>
      </c>
      <c r="D236" s="68">
        <v>192</v>
      </c>
      <c r="E236" s="7"/>
      <c r="F236" s="8"/>
      <c r="G236" s="9"/>
    </row>
    <row r="237" spans="1:7" s="1" customFormat="1" ht="33.75">
      <c r="A237" s="6" t="s">
        <v>487</v>
      </c>
      <c r="B237" s="66" t="s">
        <v>284</v>
      </c>
      <c r="C237" s="67" t="s">
        <v>25</v>
      </c>
      <c r="D237" s="68">
        <v>450</v>
      </c>
      <c r="E237" s="7"/>
      <c r="F237" s="8"/>
      <c r="G237" s="9"/>
    </row>
    <row r="238" spans="1:7" s="1" customFormat="1" ht="22.5">
      <c r="A238" s="6" t="s">
        <v>488</v>
      </c>
      <c r="B238" s="66" t="s">
        <v>283</v>
      </c>
      <c r="C238" s="67" t="s">
        <v>17</v>
      </c>
      <c r="D238" s="68">
        <v>3229</v>
      </c>
      <c r="E238" s="7"/>
      <c r="F238" s="8"/>
      <c r="G238" s="9"/>
    </row>
    <row r="239" spans="1:7" s="1" customFormat="1" ht="22.5">
      <c r="A239" s="6" t="s">
        <v>489</v>
      </c>
      <c r="B239" s="66" t="s">
        <v>97</v>
      </c>
      <c r="C239" s="67" t="s">
        <v>18</v>
      </c>
      <c r="D239" s="68">
        <v>10.69</v>
      </c>
      <c r="E239" s="7"/>
      <c r="F239" s="8"/>
      <c r="G239" s="9"/>
    </row>
    <row r="240" spans="1:7">
      <c r="A240" s="3" t="s">
        <v>62</v>
      </c>
      <c r="B240" s="4" t="s">
        <v>170</v>
      </c>
      <c r="C240" s="4"/>
      <c r="D240" s="4"/>
      <c r="E240" s="4"/>
      <c r="F240" s="4"/>
      <c r="G240" s="5">
        <f>ROUND(SUM(G241:G255),2)</f>
        <v>0</v>
      </c>
    </row>
    <row r="241" spans="1:7" s="1" customFormat="1" ht="33.75">
      <c r="A241" s="6" t="s">
        <v>490</v>
      </c>
      <c r="B241" s="66" t="s">
        <v>49</v>
      </c>
      <c r="C241" s="67" t="s">
        <v>17</v>
      </c>
      <c r="D241" s="68">
        <v>129.58000000000001</v>
      </c>
      <c r="E241" s="7"/>
      <c r="F241" s="10"/>
      <c r="G241" s="9"/>
    </row>
    <row r="242" spans="1:7" s="1" customFormat="1" ht="45">
      <c r="A242" s="6" t="s">
        <v>491</v>
      </c>
      <c r="B242" s="66" t="s">
        <v>42</v>
      </c>
      <c r="C242" s="67" t="s">
        <v>18</v>
      </c>
      <c r="D242" s="68">
        <v>15.55</v>
      </c>
      <c r="E242" s="7"/>
      <c r="F242" s="10"/>
      <c r="G242" s="9"/>
    </row>
    <row r="243" spans="1:7" s="1" customFormat="1" ht="45">
      <c r="A243" s="6" t="s">
        <v>492</v>
      </c>
      <c r="B243" s="66" t="s">
        <v>171</v>
      </c>
      <c r="C243" s="67" t="s">
        <v>18</v>
      </c>
      <c r="D243" s="68">
        <v>36.28</v>
      </c>
      <c r="E243" s="7"/>
      <c r="F243" s="10"/>
      <c r="G243" s="9"/>
    </row>
    <row r="244" spans="1:7" s="1" customFormat="1" ht="56.25">
      <c r="A244" s="6" t="s">
        <v>493</v>
      </c>
      <c r="B244" s="66" t="s">
        <v>50</v>
      </c>
      <c r="C244" s="67" t="s">
        <v>18</v>
      </c>
      <c r="D244" s="68">
        <v>131.19</v>
      </c>
      <c r="E244" s="7"/>
      <c r="F244" s="10"/>
      <c r="G244" s="9"/>
    </row>
    <row r="245" spans="1:7" s="1" customFormat="1" ht="33.75">
      <c r="A245" s="6" t="s">
        <v>494</v>
      </c>
      <c r="B245" s="66" t="s">
        <v>47</v>
      </c>
      <c r="C245" s="67" t="s">
        <v>18</v>
      </c>
      <c r="D245" s="68">
        <v>51.83</v>
      </c>
      <c r="E245" s="7"/>
      <c r="F245" s="10"/>
      <c r="G245" s="9"/>
    </row>
    <row r="246" spans="1:7" s="1" customFormat="1" ht="33.75">
      <c r="A246" s="6" t="s">
        <v>495</v>
      </c>
      <c r="B246" s="66" t="s">
        <v>48</v>
      </c>
      <c r="C246" s="67" t="s">
        <v>19</v>
      </c>
      <c r="D246" s="68">
        <v>518.36</v>
      </c>
      <c r="E246" s="7"/>
      <c r="F246" s="10"/>
      <c r="G246" s="9"/>
    </row>
    <row r="247" spans="1:7" s="1" customFormat="1" ht="33.75">
      <c r="A247" s="6" t="s">
        <v>496</v>
      </c>
      <c r="B247" s="66" t="s">
        <v>172</v>
      </c>
      <c r="C247" s="67" t="s">
        <v>18</v>
      </c>
      <c r="D247" s="68">
        <v>28.36</v>
      </c>
      <c r="E247" s="7"/>
      <c r="F247" s="10"/>
      <c r="G247" s="9"/>
    </row>
    <row r="248" spans="1:7" s="1" customFormat="1" ht="33.75">
      <c r="A248" s="6" t="s">
        <v>497</v>
      </c>
      <c r="B248" s="66" t="s">
        <v>173</v>
      </c>
      <c r="C248" s="67" t="s">
        <v>24</v>
      </c>
      <c r="D248" s="68">
        <v>322.33</v>
      </c>
      <c r="E248" s="7"/>
      <c r="F248" s="10"/>
      <c r="G248" s="9"/>
    </row>
    <row r="249" spans="1:7" s="1" customFormat="1" ht="33.75">
      <c r="A249" s="6" t="s">
        <v>498</v>
      </c>
      <c r="B249" s="66" t="s">
        <v>174</v>
      </c>
      <c r="C249" s="67" t="s">
        <v>17</v>
      </c>
      <c r="D249" s="68">
        <v>96.7</v>
      </c>
      <c r="E249" s="7"/>
      <c r="F249" s="10"/>
      <c r="G249" s="9"/>
    </row>
    <row r="250" spans="1:7" s="1" customFormat="1" ht="22.5">
      <c r="A250" s="6" t="s">
        <v>499</v>
      </c>
      <c r="B250" s="66" t="s">
        <v>175</v>
      </c>
      <c r="C250" s="67" t="s">
        <v>18</v>
      </c>
      <c r="D250" s="68">
        <v>6.92</v>
      </c>
      <c r="E250" s="7"/>
      <c r="F250" s="10"/>
      <c r="G250" s="9"/>
    </row>
    <row r="251" spans="1:7" s="1" customFormat="1" ht="33.75">
      <c r="A251" s="6" t="s">
        <v>500</v>
      </c>
      <c r="B251" s="66" t="s">
        <v>176</v>
      </c>
      <c r="C251" s="67" t="s">
        <v>17</v>
      </c>
      <c r="D251" s="68">
        <v>40.75</v>
      </c>
      <c r="E251" s="7"/>
      <c r="F251" s="10"/>
      <c r="G251" s="9"/>
    </row>
    <row r="252" spans="1:7" s="1" customFormat="1" ht="33.75">
      <c r="A252" s="6" t="s">
        <v>501</v>
      </c>
      <c r="B252" s="66" t="s">
        <v>177</v>
      </c>
      <c r="C252" s="67" t="s">
        <v>17</v>
      </c>
      <c r="D252" s="68">
        <v>165.2</v>
      </c>
      <c r="E252" s="7"/>
      <c r="F252" s="10"/>
      <c r="G252" s="9"/>
    </row>
    <row r="253" spans="1:7" s="1" customFormat="1" ht="33.75">
      <c r="A253" s="6" t="s">
        <v>502</v>
      </c>
      <c r="B253" s="66" t="s">
        <v>178</v>
      </c>
      <c r="C253" s="67" t="s">
        <v>17</v>
      </c>
      <c r="D253" s="68">
        <v>243.91</v>
      </c>
      <c r="E253" s="7"/>
      <c r="F253" s="10"/>
      <c r="G253" s="9"/>
    </row>
    <row r="254" spans="1:7" s="1" customFormat="1" ht="33.75">
      <c r="A254" s="6" t="s">
        <v>503</v>
      </c>
      <c r="B254" s="66" t="s">
        <v>179</v>
      </c>
      <c r="C254" s="67" t="s">
        <v>17</v>
      </c>
      <c r="D254" s="68">
        <v>243.91</v>
      </c>
      <c r="E254" s="7"/>
      <c r="F254" s="10"/>
      <c r="G254" s="9"/>
    </row>
    <row r="255" spans="1:7" s="1" customFormat="1" ht="45">
      <c r="A255" s="6" t="s">
        <v>504</v>
      </c>
      <c r="B255" s="66" t="s">
        <v>180</v>
      </c>
      <c r="C255" s="67" t="s">
        <v>24</v>
      </c>
      <c r="D255" s="68">
        <v>4146.47</v>
      </c>
      <c r="E255" s="7"/>
      <c r="F255" s="10"/>
      <c r="G255" s="9"/>
    </row>
    <row r="256" spans="1:7">
      <c r="A256" s="3" t="s">
        <v>63</v>
      </c>
      <c r="B256" s="4" t="s">
        <v>154</v>
      </c>
      <c r="C256" s="4"/>
      <c r="D256" s="4"/>
      <c r="E256" s="4"/>
      <c r="F256" s="4"/>
      <c r="G256" s="5">
        <f>ROUND(SUM(G257:G279),2)</f>
        <v>0</v>
      </c>
    </row>
    <row r="257" spans="1:7" s="1" customFormat="1" ht="22.5">
      <c r="A257" s="6" t="s">
        <v>505</v>
      </c>
      <c r="B257" s="66" t="s">
        <v>84</v>
      </c>
      <c r="C257" s="67" t="s">
        <v>24</v>
      </c>
      <c r="D257" s="68">
        <v>368.02</v>
      </c>
      <c r="E257" s="7"/>
      <c r="F257" s="8"/>
      <c r="G257" s="9"/>
    </row>
    <row r="258" spans="1:7" s="1" customFormat="1" ht="45">
      <c r="A258" s="6" t="s">
        <v>506</v>
      </c>
      <c r="B258" s="66" t="s">
        <v>42</v>
      </c>
      <c r="C258" s="67" t="s">
        <v>18</v>
      </c>
      <c r="D258" s="68">
        <v>128.81</v>
      </c>
      <c r="E258" s="7"/>
      <c r="F258" s="8"/>
      <c r="G258" s="9"/>
    </row>
    <row r="259" spans="1:7" s="1" customFormat="1" ht="45">
      <c r="A259" s="6" t="s">
        <v>507</v>
      </c>
      <c r="B259" s="66" t="s">
        <v>64</v>
      </c>
      <c r="C259" s="67" t="s">
        <v>18</v>
      </c>
      <c r="D259" s="68">
        <v>128.81</v>
      </c>
      <c r="E259" s="7"/>
      <c r="F259" s="8"/>
      <c r="G259" s="9"/>
    </row>
    <row r="260" spans="1:7" s="1" customFormat="1" ht="22.5">
      <c r="A260" s="6" t="s">
        <v>508</v>
      </c>
      <c r="B260" s="66" t="s">
        <v>257</v>
      </c>
      <c r="C260" s="67" t="s">
        <v>25</v>
      </c>
      <c r="D260" s="68">
        <v>2</v>
      </c>
      <c r="E260" s="7"/>
      <c r="F260" s="8"/>
      <c r="G260" s="9"/>
    </row>
    <row r="261" spans="1:7" s="1" customFormat="1" ht="22.5">
      <c r="A261" s="6" t="s">
        <v>509</v>
      </c>
      <c r="B261" s="66" t="s">
        <v>86</v>
      </c>
      <c r="C261" s="67" t="s">
        <v>25</v>
      </c>
      <c r="D261" s="68">
        <v>2</v>
      </c>
      <c r="E261" s="7"/>
      <c r="F261" s="8"/>
      <c r="G261" s="9"/>
    </row>
    <row r="262" spans="1:7" s="1" customFormat="1" ht="22.5">
      <c r="A262" s="6" t="s">
        <v>510</v>
      </c>
      <c r="B262" s="66" t="s">
        <v>87</v>
      </c>
      <c r="C262" s="67" t="s">
        <v>25</v>
      </c>
      <c r="D262" s="68">
        <v>2</v>
      </c>
      <c r="E262" s="7"/>
      <c r="F262" s="8"/>
      <c r="G262" s="9"/>
    </row>
    <row r="263" spans="1:7" s="1" customFormat="1" ht="22.5">
      <c r="A263" s="6" t="s">
        <v>511</v>
      </c>
      <c r="B263" s="66" t="s">
        <v>88</v>
      </c>
      <c r="C263" s="67" t="s">
        <v>25</v>
      </c>
      <c r="D263" s="68">
        <v>2</v>
      </c>
      <c r="E263" s="7"/>
      <c r="F263" s="8"/>
      <c r="G263" s="9"/>
    </row>
    <row r="264" spans="1:7" s="1" customFormat="1" ht="22.5">
      <c r="A264" s="6" t="s">
        <v>512</v>
      </c>
      <c r="B264" s="66" t="s">
        <v>89</v>
      </c>
      <c r="C264" s="67" t="s">
        <v>24</v>
      </c>
      <c r="D264" s="68">
        <v>21.6</v>
      </c>
      <c r="E264" s="7"/>
      <c r="F264" s="8"/>
      <c r="G264" s="9"/>
    </row>
    <row r="265" spans="1:7" s="1" customFormat="1" ht="22.5">
      <c r="A265" s="6" t="s">
        <v>513</v>
      </c>
      <c r="B265" s="66" t="s">
        <v>90</v>
      </c>
      <c r="C265" s="67" t="s">
        <v>25</v>
      </c>
      <c r="D265" s="68">
        <v>2</v>
      </c>
      <c r="E265" s="7"/>
      <c r="F265" s="8"/>
      <c r="G265" s="9"/>
    </row>
    <row r="266" spans="1:7" s="1" customFormat="1" ht="22.5">
      <c r="A266" s="6" t="s">
        <v>514</v>
      </c>
      <c r="B266" s="66" t="s">
        <v>91</v>
      </c>
      <c r="C266" s="67" t="s">
        <v>25</v>
      </c>
      <c r="D266" s="68">
        <v>2</v>
      </c>
      <c r="E266" s="7"/>
      <c r="F266" s="8"/>
      <c r="G266" s="9"/>
    </row>
    <row r="267" spans="1:7" s="1" customFormat="1" ht="22.5">
      <c r="A267" s="6" t="s">
        <v>515</v>
      </c>
      <c r="B267" s="66" t="s">
        <v>92</v>
      </c>
      <c r="C267" s="67" t="s">
        <v>25</v>
      </c>
      <c r="D267" s="68">
        <v>2</v>
      </c>
      <c r="E267" s="7"/>
      <c r="F267" s="8"/>
      <c r="G267" s="9"/>
    </row>
    <row r="268" spans="1:7" s="1" customFormat="1" ht="22.5">
      <c r="A268" s="6" t="s">
        <v>516</v>
      </c>
      <c r="B268" s="66" t="s">
        <v>155</v>
      </c>
      <c r="C268" s="67" t="s">
        <v>25</v>
      </c>
      <c r="D268" s="68">
        <v>2</v>
      </c>
      <c r="E268" s="7"/>
      <c r="F268" s="8"/>
      <c r="G268" s="9"/>
    </row>
    <row r="269" spans="1:7" s="1" customFormat="1" ht="90">
      <c r="A269" s="6" t="s">
        <v>517</v>
      </c>
      <c r="B269" s="66" t="s">
        <v>156</v>
      </c>
      <c r="C269" s="67" t="s">
        <v>25</v>
      </c>
      <c r="D269" s="68">
        <v>2</v>
      </c>
      <c r="E269" s="7"/>
      <c r="F269" s="8"/>
      <c r="G269" s="9"/>
    </row>
    <row r="270" spans="1:7" s="1" customFormat="1" ht="22.5">
      <c r="A270" s="6" t="s">
        <v>518</v>
      </c>
      <c r="B270" s="66" t="s">
        <v>163</v>
      </c>
      <c r="C270" s="67" t="s">
        <v>25</v>
      </c>
      <c r="D270" s="68">
        <v>2</v>
      </c>
      <c r="E270" s="7"/>
      <c r="F270" s="8"/>
      <c r="G270" s="9"/>
    </row>
    <row r="271" spans="1:7" s="1" customFormat="1" ht="33.75">
      <c r="A271" s="6" t="s">
        <v>519</v>
      </c>
      <c r="B271" s="66" t="s">
        <v>157</v>
      </c>
      <c r="C271" s="67" t="s">
        <v>24</v>
      </c>
      <c r="D271" s="68">
        <v>368.02</v>
      </c>
      <c r="E271" s="7"/>
      <c r="F271" s="8"/>
      <c r="G271" s="9"/>
    </row>
    <row r="272" spans="1:7" s="1" customFormat="1" ht="33.75">
      <c r="A272" s="6" t="s">
        <v>520</v>
      </c>
      <c r="B272" s="66" t="s">
        <v>258</v>
      </c>
      <c r="C272" s="67" t="s">
        <v>24</v>
      </c>
      <c r="D272" s="68">
        <v>3.51</v>
      </c>
      <c r="E272" s="7"/>
      <c r="F272" s="8"/>
      <c r="G272" s="9"/>
    </row>
    <row r="273" spans="1:7" s="1" customFormat="1" ht="22.5">
      <c r="A273" s="6" t="s">
        <v>521</v>
      </c>
      <c r="B273" s="66" t="s">
        <v>158</v>
      </c>
      <c r="C273" s="67" t="s">
        <v>25</v>
      </c>
      <c r="D273" s="68">
        <v>15</v>
      </c>
      <c r="E273" s="7"/>
      <c r="F273" s="8"/>
      <c r="G273" s="9"/>
    </row>
    <row r="274" spans="1:7" s="1" customFormat="1" ht="22.5">
      <c r="A274" s="6" t="s">
        <v>522</v>
      </c>
      <c r="B274" s="66" t="s">
        <v>159</v>
      </c>
      <c r="C274" s="67" t="s">
        <v>25</v>
      </c>
      <c r="D274" s="68">
        <v>2</v>
      </c>
      <c r="E274" s="7"/>
      <c r="F274" s="8"/>
      <c r="G274" s="9"/>
    </row>
    <row r="275" spans="1:7" s="1" customFormat="1" ht="22.5">
      <c r="A275" s="6" t="s">
        <v>523</v>
      </c>
      <c r="B275" s="66" t="s">
        <v>160</v>
      </c>
      <c r="C275" s="67" t="s">
        <v>25</v>
      </c>
      <c r="D275" s="68">
        <v>2</v>
      </c>
      <c r="E275" s="7"/>
      <c r="F275" s="8"/>
      <c r="G275" s="9"/>
    </row>
    <row r="276" spans="1:7" s="1" customFormat="1" ht="22.5">
      <c r="A276" s="6" t="s">
        <v>524</v>
      </c>
      <c r="B276" s="66" t="s">
        <v>260</v>
      </c>
      <c r="C276" s="67" t="s">
        <v>25</v>
      </c>
      <c r="D276" s="68">
        <v>4</v>
      </c>
      <c r="E276" s="7"/>
      <c r="F276" s="8"/>
      <c r="G276" s="9"/>
    </row>
    <row r="277" spans="1:7" s="1" customFormat="1" ht="157.5">
      <c r="A277" s="6" t="s">
        <v>525</v>
      </c>
      <c r="B277" s="66" t="s">
        <v>164</v>
      </c>
      <c r="C277" s="67" t="s">
        <v>25</v>
      </c>
      <c r="D277" s="68">
        <v>2</v>
      </c>
      <c r="E277" s="7"/>
      <c r="F277" s="8"/>
      <c r="G277" s="9"/>
    </row>
    <row r="278" spans="1:7" s="1" customFormat="1" ht="157.5">
      <c r="A278" s="6" t="s">
        <v>526</v>
      </c>
      <c r="B278" s="66" t="s">
        <v>161</v>
      </c>
      <c r="C278" s="67" t="s">
        <v>25</v>
      </c>
      <c r="D278" s="68">
        <v>15</v>
      </c>
      <c r="E278" s="7"/>
      <c r="F278" s="8"/>
      <c r="G278" s="9"/>
    </row>
    <row r="279" spans="1:7" s="1" customFormat="1" ht="33.75">
      <c r="A279" s="6" t="s">
        <v>527</v>
      </c>
      <c r="B279" s="66" t="s">
        <v>162</v>
      </c>
      <c r="C279" s="67" t="s">
        <v>18</v>
      </c>
      <c r="D279" s="68">
        <v>0.28000000000000003</v>
      </c>
      <c r="E279" s="7"/>
      <c r="F279" s="8"/>
      <c r="G279" s="9"/>
    </row>
    <row r="280" spans="1:7">
      <c r="A280" s="3" t="s">
        <v>227</v>
      </c>
      <c r="B280" s="4" t="s">
        <v>65</v>
      </c>
      <c r="C280" s="4"/>
      <c r="D280" s="4"/>
      <c r="E280" s="4"/>
      <c r="F280" s="4"/>
      <c r="G280" s="5">
        <f>ROUND(SUM(G281:G310),2)</f>
        <v>0</v>
      </c>
    </row>
    <row r="281" spans="1:7" s="1" customFormat="1" ht="33.75">
      <c r="A281" s="6" t="s">
        <v>528</v>
      </c>
      <c r="B281" s="66" t="s">
        <v>66</v>
      </c>
      <c r="C281" s="67" t="s">
        <v>24</v>
      </c>
      <c r="D281" s="68">
        <v>459</v>
      </c>
      <c r="E281" s="7"/>
      <c r="F281" s="8"/>
      <c r="G281" s="9"/>
    </row>
    <row r="282" spans="1:7" s="1" customFormat="1" ht="22.5">
      <c r="A282" s="6" t="s">
        <v>529</v>
      </c>
      <c r="B282" s="66" t="s">
        <v>67</v>
      </c>
      <c r="C282" s="67" t="s">
        <v>24</v>
      </c>
      <c r="D282" s="68">
        <v>459</v>
      </c>
      <c r="E282" s="7"/>
      <c r="F282" s="8"/>
      <c r="G282" s="9"/>
    </row>
    <row r="283" spans="1:7" s="1" customFormat="1" ht="45">
      <c r="A283" s="6" t="s">
        <v>530</v>
      </c>
      <c r="B283" s="66" t="s">
        <v>68</v>
      </c>
      <c r="C283" s="67" t="s">
        <v>18</v>
      </c>
      <c r="D283" s="68">
        <v>27.54</v>
      </c>
      <c r="E283" s="7"/>
      <c r="F283" s="8"/>
      <c r="G283" s="9"/>
    </row>
    <row r="284" spans="1:7" s="1" customFormat="1" ht="45">
      <c r="A284" s="6" t="s">
        <v>531</v>
      </c>
      <c r="B284" s="66" t="s">
        <v>64</v>
      </c>
      <c r="C284" s="67" t="s">
        <v>18</v>
      </c>
      <c r="D284" s="68">
        <v>27.54</v>
      </c>
      <c r="E284" s="7"/>
      <c r="F284" s="8"/>
      <c r="G284" s="9"/>
    </row>
    <row r="285" spans="1:7" s="1" customFormat="1" ht="22.5">
      <c r="A285" s="6" t="s">
        <v>532</v>
      </c>
      <c r="B285" s="66" t="s">
        <v>127</v>
      </c>
      <c r="C285" s="67" t="s">
        <v>24</v>
      </c>
      <c r="D285" s="68">
        <v>23.76</v>
      </c>
      <c r="E285" s="7"/>
      <c r="F285" s="8"/>
      <c r="G285" s="9"/>
    </row>
    <row r="286" spans="1:7" s="1" customFormat="1" ht="22.5">
      <c r="A286" s="6" t="s">
        <v>533</v>
      </c>
      <c r="B286" s="66" t="s">
        <v>107</v>
      </c>
      <c r="C286" s="67" t="s">
        <v>25</v>
      </c>
      <c r="D286" s="68">
        <v>17</v>
      </c>
      <c r="E286" s="7"/>
      <c r="F286" s="8"/>
      <c r="G286" s="9"/>
    </row>
    <row r="287" spans="1:7" s="1" customFormat="1" ht="45">
      <c r="A287" s="6" t="s">
        <v>534</v>
      </c>
      <c r="B287" s="66" t="s">
        <v>69</v>
      </c>
      <c r="C287" s="67" t="s">
        <v>25</v>
      </c>
      <c r="D287" s="68">
        <v>22</v>
      </c>
      <c r="E287" s="7"/>
      <c r="F287" s="8"/>
      <c r="G287" s="9"/>
    </row>
    <row r="288" spans="1:7" s="1" customFormat="1" ht="45">
      <c r="A288" s="6" t="s">
        <v>535</v>
      </c>
      <c r="B288" s="83" t="s">
        <v>265</v>
      </c>
      <c r="C288" s="67" t="s">
        <v>25</v>
      </c>
      <c r="D288" s="68">
        <v>4</v>
      </c>
      <c r="E288" s="7"/>
      <c r="F288" s="8"/>
      <c r="G288" s="9"/>
    </row>
    <row r="289" spans="1:7" s="1" customFormat="1" ht="22.5">
      <c r="A289" s="6" t="s">
        <v>536</v>
      </c>
      <c r="B289" s="66" t="s">
        <v>70</v>
      </c>
      <c r="C289" s="67" t="s">
        <v>18</v>
      </c>
      <c r="D289" s="68">
        <v>3.44</v>
      </c>
      <c r="E289" s="7"/>
      <c r="F289" s="8"/>
      <c r="G289" s="9"/>
    </row>
    <row r="290" spans="1:7" s="1" customFormat="1" ht="45">
      <c r="A290" s="6" t="s">
        <v>537</v>
      </c>
      <c r="B290" s="66" t="s">
        <v>132</v>
      </c>
      <c r="C290" s="67" t="s">
        <v>25</v>
      </c>
      <c r="D290" s="68">
        <v>18</v>
      </c>
      <c r="E290" s="7"/>
      <c r="F290" s="8"/>
      <c r="G290" s="9"/>
    </row>
    <row r="291" spans="1:7" s="1" customFormat="1" ht="45">
      <c r="A291" s="6" t="s">
        <v>538</v>
      </c>
      <c r="B291" s="66" t="s">
        <v>261</v>
      </c>
      <c r="C291" s="67" t="s">
        <v>25</v>
      </c>
      <c r="D291" s="68">
        <v>12</v>
      </c>
      <c r="E291" s="7"/>
      <c r="F291" s="8"/>
      <c r="G291" s="9"/>
    </row>
    <row r="292" spans="1:7" s="1" customFormat="1" ht="123.75">
      <c r="A292" s="6" t="s">
        <v>539</v>
      </c>
      <c r="B292" s="66" t="s">
        <v>108</v>
      </c>
      <c r="C292" s="67" t="s">
        <v>25</v>
      </c>
      <c r="D292" s="68">
        <v>18</v>
      </c>
      <c r="E292" s="7"/>
      <c r="F292" s="8"/>
      <c r="G292" s="9"/>
    </row>
    <row r="293" spans="1:7" s="1" customFormat="1" ht="78.75">
      <c r="A293" s="6" t="s">
        <v>540</v>
      </c>
      <c r="B293" s="66" t="s">
        <v>129</v>
      </c>
      <c r="C293" s="67" t="s">
        <v>25</v>
      </c>
      <c r="D293" s="68">
        <v>22</v>
      </c>
      <c r="E293" s="7"/>
      <c r="F293" s="8"/>
      <c r="G293" s="9"/>
    </row>
    <row r="294" spans="1:7" s="1" customFormat="1" ht="123.75">
      <c r="A294" s="6" t="s">
        <v>541</v>
      </c>
      <c r="B294" s="66" t="s">
        <v>130</v>
      </c>
      <c r="C294" s="67" t="s">
        <v>25</v>
      </c>
      <c r="D294" s="68">
        <v>4</v>
      </c>
      <c r="E294" s="7"/>
      <c r="F294" s="8"/>
      <c r="G294" s="9"/>
    </row>
    <row r="295" spans="1:7" s="1" customFormat="1" ht="56.25">
      <c r="A295" s="6" t="s">
        <v>542</v>
      </c>
      <c r="B295" s="66" t="s">
        <v>131</v>
      </c>
      <c r="C295" s="67" t="s">
        <v>25</v>
      </c>
      <c r="D295" s="68">
        <v>4</v>
      </c>
      <c r="E295" s="7"/>
      <c r="F295" s="8"/>
      <c r="G295" s="9"/>
    </row>
    <row r="296" spans="1:7" s="1" customFormat="1" ht="33.75">
      <c r="A296" s="6" t="s">
        <v>543</v>
      </c>
      <c r="B296" s="66" t="s">
        <v>71</v>
      </c>
      <c r="C296" s="67" t="s">
        <v>25</v>
      </c>
      <c r="D296" s="68">
        <v>7</v>
      </c>
      <c r="E296" s="7"/>
      <c r="F296" s="8"/>
      <c r="G296" s="9"/>
    </row>
    <row r="297" spans="1:7" s="1" customFormat="1" ht="45">
      <c r="A297" s="6" t="s">
        <v>544</v>
      </c>
      <c r="B297" s="66" t="s">
        <v>72</v>
      </c>
      <c r="C297" s="67" t="s">
        <v>25</v>
      </c>
      <c r="D297" s="68">
        <v>90</v>
      </c>
      <c r="E297" s="7"/>
      <c r="F297" s="8"/>
      <c r="G297" s="9"/>
    </row>
    <row r="298" spans="1:7" s="1" customFormat="1" ht="45">
      <c r="A298" s="6" t="s">
        <v>545</v>
      </c>
      <c r="B298" s="66" t="s">
        <v>73</v>
      </c>
      <c r="C298" s="67" t="s">
        <v>24</v>
      </c>
      <c r="D298" s="68">
        <v>767.88</v>
      </c>
      <c r="E298" s="7"/>
      <c r="F298" s="8"/>
      <c r="G298" s="9"/>
    </row>
    <row r="299" spans="1:7" s="1" customFormat="1" ht="281.25">
      <c r="A299" s="6" t="s">
        <v>546</v>
      </c>
      <c r="B299" s="66" t="s">
        <v>128</v>
      </c>
      <c r="C299" s="67" t="s">
        <v>25</v>
      </c>
      <c r="D299" s="68">
        <v>1</v>
      </c>
      <c r="E299" s="7"/>
      <c r="F299" s="8"/>
      <c r="G299" s="9"/>
    </row>
    <row r="300" spans="1:7" s="1" customFormat="1" ht="78.75">
      <c r="A300" s="6" t="s">
        <v>547</v>
      </c>
      <c r="B300" s="66" t="s">
        <v>74</v>
      </c>
      <c r="C300" s="67" t="s">
        <v>25</v>
      </c>
      <c r="D300" s="68">
        <v>1</v>
      </c>
      <c r="E300" s="7"/>
      <c r="F300" s="8"/>
      <c r="G300" s="9"/>
    </row>
    <row r="301" spans="1:7" s="1" customFormat="1" ht="33.75">
      <c r="A301" s="6" t="s">
        <v>548</v>
      </c>
      <c r="B301" s="66" t="s">
        <v>75</v>
      </c>
      <c r="C301" s="67" t="s">
        <v>25</v>
      </c>
      <c r="D301" s="68">
        <v>7</v>
      </c>
      <c r="E301" s="7"/>
      <c r="F301" s="8"/>
      <c r="G301" s="9"/>
    </row>
    <row r="302" spans="1:7" s="1" customFormat="1" ht="33.75">
      <c r="A302" s="6" t="s">
        <v>549</v>
      </c>
      <c r="B302" s="66" t="s">
        <v>109</v>
      </c>
      <c r="C302" s="67" t="s">
        <v>25</v>
      </c>
      <c r="D302" s="68">
        <v>66</v>
      </c>
      <c r="E302" s="7"/>
      <c r="F302" s="8"/>
      <c r="G302" s="9"/>
    </row>
    <row r="303" spans="1:7" s="1" customFormat="1" ht="56.25">
      <c r="A303" s="6" t="s">
        <v>550</v>
      </c>
      <c r="B303" s="66" t="s">
        <v>76</v>
      </c>
      <c r="C303" s="67" t="s">
        <v>25</v>
      </c>
      <c r="D303" s="68">
        <v>1</v>
      </c>
      <c r="E303" s="7"/>
      <c r="F303" s="8"/>
      <c r="G303" s="9"/>
    </row>
    <row r="304" spans="1:7" s="1" customFormat="1" ht="22.5">
      <c r="A304" s="6" t="s">
        <v>551</v>
      </c>
      <c r="B304" s="66" t="s">
        <v>77</v>
      </c>
      <c r="C304" s="67" t="s">
        <v>25</v>
      </c>
      <c r="D304" s="68">
        <v>6</v>
      </c>
      <c r="E304" s="7"/>
      <c r="F304" s="8"/>
      <c r="G304" s="9"/>
    </row>
    <row r="305" spans="1:31" s="1" customFormat="1" ht="22.5">
      <c r="A305" s="6" t="s">
        <v>552</v>
      </c>
      <c r="B305" s="66" t="s">
        <v>78</v>
      </c>
      <c r="C305" s="67" t="s">
        <v>25</v>
      </c>
      <c r="D305" s="68">
        <v>4</v>
      </c>
      <c r="E305" s="7"/>
      <c r="F305" s="8"/>
      <c r="G305" s="9"/>
    </row>
    <row r="306" spans="1:31" s="1" customFormat="1" ht="33.75">
      <c r="A306" s="6" t="s">
        <v>553</v>
      </c>
      <c r="B306" s="66" t="s">
        <v>79</v>
      </c>
      <c r="C306" s="67" t="s">
        <v>25</v>
      </c>
      <c r="D306" s="68">
        <v>3</v>
      </c>
      <c r="E306" s="7"/>
      <c r="F306" s="8"/>
      <c r="G306" s="9"/>
    </row>
    <row r="307" spans="1:31" s="1" customFormat="1" ht="33.75">
      <c r="A307" s="6" t="s">
        <v>554</v>
      </c>
      <c r="B307" s="66" t="s">
        <v>80</v>
      </c>
      <c r="C307" s="67" t="s">
        <v>81</v>
      </c>
      <c r="D307" s="68">
        <v>1</v>
      </c>
      <c r="E307" s="7"/>
      <c r="F307" s="8"/>
      <c r="G307" s="9"/>
    </row>
    <row r="308" spans="1:31" s="1" customFormat="1" ht="33.75">
      <c r="A308" s="6" t="s">
        <v>555</v>
      </c>
      <c r="B308" s="66" t="s">
        <v>82</v>
      </c>
      <c r="C308" s="67" t="s">
        <v>81</v>
      </c>
      <c r="D308" s="68">
        <v>1</v>
      </c>
      <c r="E308" s="7"/>
      <c r="F308" s="8"/>
      <c r="G308" s="9"/>
    </row>
    <row r="309" spans="1:31" s="1" customFormat="1" ht="33.75">
      <c r="A309" s="6" t="s">
        <v>556</v>
      </c>
      <c r="B309" s="66" t="s">
        <v>83</v>
      </c>
      <c r="C309" s="67" t="s">
        <v>24</v>
      </c>
      <c r="D309" s="68">
        <v>36.270000000000003</v>
      </c>
      <c r="E309" s="7"/>
      <c r="F309" s="8"/>
      <c r="G309" s="9"/>
    </row>
    <row r="310" spans="1:31" s="1" customFormat="1" ht="22.5">
      <c r="A310" s="6" t="s">
        <v>557</v>
      </c>
      <c r="B310" s="66" t="s">
        <v>110</v>
      </c>
      <c r="C310" s="67" t="s">
        <v>18</v>
      </c>
      <c r="D310" s="68">
        <v>0.11</v>
      </c>
      <c r="E310" s="7"/>
      <c r="F310" s="8"/>
      <c r="G310" s="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s="65" customFormat="1">
      <c r="A311" s="3" t="s">
        <v>246</v>
      </c>
      <c r="B311" s="4" t="s">
        <v>111</v>
      </c>
      <c r="C311" s="4"/>
      <c r="D311" s="4"/>
      <c r="E311" s="4"/>
      <c r="F311" s="4"/>
      <c r="G311" s="5">
        <f>ROUND(SUM(G312),2)</f>
        <v>0</v>
      </c>
    </row>
    <row r="312" spans="1:31" s="35" customFormat="1" ht="22.5">
      <c r="A312" s="6" t="s">
        <v>558</v>
      </c>
      <c r="B312" s="66" t="s">
        <v>112</v>
      </c>
      <c r="C312" s="67" t="s">
        <v>17</v>
      </c>
      <c r="D312" s="68">
        <v>3095.84</v>
      </c>
      <c r="E312" s="7"/>
      <c r="F312" s="10"/>
      <c r="G312" s="9"/>
    </row>
    <row r="313" spans="1:31" s="35" customFormat="1">
      <c r="A313" s="38"/>
      <c r="B313" s="39"/>
      <c r="C313" s="40"/>
      <c r="D313" s="41"/>
      <c r="E313" s="37"/>
      <c r="F313" s="37"/>
      <c r="G313" s="42"/>
    </row>
    <row r="314" spans="1:31" s="35" customFormat="1">
      <c r="A314" s="38"/>
      <c r="B314" s="39"/>
      <c r="C314" s="40"/>
      <c r="D314" s="41"/>
      <c r="E314" s="37"/>
      <c r="F314" s="37"/>
      <c r="G314" s="42"/>
    </row>
    <row r="315" spans="1:31" s="65" customFormat="1" ht="10.5" customHeight="1">
      <c r="A315" s="3"/>
      <c r="B315" s="4" t="s">
        <v>295</v>
      </c>
      <c r="C315" s="4"/>
      <c r="D315" s="4"/>
      <c r="E315" s="4"/>
      <c r="F315" s="4"/>
      <c r="G315" s="5"/>
    </row>
    <row r="316" spans="1:31" s="35" customFormat="1" ht="51">
      <c r="A316" s="38"/>
      <c r="B316" s="97" t="str">
        <f>+B5</f>
        <v>Rehabilitación y obras complementarias del parque local denominado Villas del Ixtépete, ubicado en la confluencia de las calles Galeana, Aztlán, Tenochtitlan, Cuicuilco, colonia Villas del Ixtépete, municipio de Zapopan, Jalisco</v>
      </c>
      <c r="C316" s="40"/>
      <c r="D316" s="41"/>
      <c r="E316" s="37"/>
      <c r="F316" s="37"/>
      <c r="G316" s="42"/>
    </row>
    <row r="317" spans="1:31" s="35" customFormat="1">
      <c r="A317" s="38"/>
      <c r="B317" s="39"/>
      <c r="C317" s="40"/>
      <c r="D317" s="41"/>
      <c r="E317" s="37"/>
      <c r="F317" s="37"/>
      <c r="G317" s="42"/>
    </row>
    <row r="318" spans="1:31" s="35" customFormat="1">
      <c r="A318" s="36" t="str">
        <f>A16</f>
        <v>A</v>
      </c>
      <c r="B318" s="108" t="str">
        <f>B16</f>
        <v>PRELIMINARES</v>
      </c>
      <c r="C318" s="108"/>
      <c r="D318" s="108"/>
      <c r="E318" s="108"/>
      <c r="F318" s="37"/>
      <c r="G318" s="99">
        <f>G16</f>
        <v>0</v>
      </c>
    </row>
    <row r="319" spans="1:31" s="35" customFormat="1">
      <c r="A319" s="36" t="str">
        <f>A42</f>
        <v>B</v>
      </c>
      <c r="B319" s="108" t="str">
        <f>B42</f>
        <v>REHABILITACIÓN DE BANQUETAS Y CRUCEROS SEGUROS</v>
      </c>
      <c r="C319" s="108"/>
      <c r="D319" s="108"/>
      <c r="E319" s="108"/>
      <c r="F319" s="37"/>
      <c r="G319" s="99">
        <f>G42</f>
        <v>0</v>
      </c>
    </row>
    <row r="320" spans="1:31" s="35" customFormat="1">
      <c r="A320" s="38" t="str">
        <f>A43</f>
        <v>B1</v>
      </c>
      <c r="B320" s="39" t="str">
        <f>B43</f>
        <v>CRUCEROS</v>
      </c>
      <c r="C320" s="40"/>
      <c r="D320" s="41"/>
      <c r="E320" s="37"/>
      <c r="F320" s="37"/>
      <c r="G320" s="100">
        <f>G43</f>
        <v>0</v>
      </c>
    </row>
    <row r="321" spans="1:7" s="35" customFormat="1">
      <c r="A321" s="38" t="str">
        <f>A67</f>
        <v>B2</v>
      </c>
      <c r="B321" s="39" t="str">
        <f>B67</f>
        <v>SEÑALAMIENTO HORIZONTAL Y VERTICAL</v>
      </c>
      <c r="C321" s="40"/>
      <c r="D321" s="41"/>
      <c r="E321" s="37"/>
      <c r="F321" s="37"/>
      <c r="G321" s="100">
        <f>G67</f>
        <v>0</v>
      </c>
    </row>
    <row r="322" spans="1:7" s="77" customFormat="1" ht="14.25" customHeight="1">
      <c r="A322" s="78" t="str">
        <f>A68</f>
        <v>B2.1</v>
      </c>
      <c r="B322" s="79" t="str">
        <f>B68</f>
        <v>SEÑALAMIENTO HORIZONTAL</v>
      </c>
      <c r="C322" s="80"/>
      <c r="D322" s="81"/>
      <c r="E322" s="82"/>
      <c r="F322" s="82"/>
      <c r="G322" s="101">
        <f>G68</f>
        <v>0</v>
      </c>
    </row>
    <row r="323" spans="1:7" s="77" customFormat="1" ht="14.25" customHeight="1">
      <c r="A323" s="78" t="str">
        <f>A75</f>
        <v>B2.2</v>
      </c>
      <c r="B323" s="79" t="str">
        <f>B75</f>
        <v>SEÑALAMIENTO VERTICAL</v>
      </c>
      <c r="C323" s="80"/>
      <c r="D323" s="81"/>
      <c r="E323" s="82"/>
      <c r="F323" s="82"/>
      <c r="G323" s="101">
        <f>G75</f>
        <v>0</v>
      </c>
    </row>
    <row r="324" spans="1:7" s="35" customFormat="1">
      <c r="A324" s="64" t="str">
        <f>A79</f>
        <v>C</v>
      </c>
      <c r="B324" s="63" t="str">
        <f>B79</f>
        <v>ÁREA DE EJERCITADORES Y CALISTENIA</v>
      </c>
      <c r="C324" s="63"/>
      <c r="D324" s="63"/>
      <c r="E324" s="63"/>
      <c r="F324" s="37"/>
      <c r="G324" s="99">
        <f>G79</f>
        <v>0</v>
      </c>
    </row>
    <row r="325" spans="1:7" s="35" customFormat="1">
      <c r="A325" s="38" t="str">
        <f>A80</f>
        <v>C1</v>
      </c>
      <c r="B325" s="39" t="str">
        <f>B80</f>
        <v>EXCAVACIONES Y RELLENOS</v>
      </c>
      <c r="C325" s="40"/>
      <c r="D325" s="41"/>
      <c r="E325" s="37"/>
      <c r="F325" s="37"/>
      <c r="G325" s="100">
        <f>G80</f>
        <v>0</v>
      </c>
    </row>
    <row r="326" spans="1:7" s="35" customFormat="1">
      <c r="A326" s="38" t="str">
        <f>A86</f>
        <v>C2</v>
      </c>
      <c r="B326" s="39" t="str">
        <f>B86</f>
        <v>PISO DE CONCRETO</v>
      </c>
      <c r="C326" s="40"/>
      <c r="D326" s="41"/>
      <c r="E326" s="37"/>
      <c r="F326" s="37"/>
      <c r="G326" s="100">
        <f>G86</f>
        <v>0</v>
      </c>
    </row>
    <row r="327" spans="1:7" s="35" customFormat="1">
      <c r="A327" s="38" t="str">
        <f>A93</f>
        <v>C3</v>
      </c>
      <c r="B327" s="39" t="str">
        <f>B93</f>
        <v>MOBILIARIO</v>
      </c>
      <c r="C327" s="40"/>
      <c r="D327" s="41"/>
      <c r="E327" s="37"/>
      <c r="F327" s="37"/>
      <c r="G327" s="100">
        <f>G93</f>
        <v>0</v>
      </c>
    </row>
    <row r="328" spans="1:7" s="35" customFormat="1">
      <c r="A328" s="64" t="str">
        <f>A105</f>
        <v>D</v>
      </c>
      <c r="B328" s="63" t="str">
        <f>B105</f>
        <v>ÁREA DE JUEGOS INFANTILES</v>
      </c>
      <c r="C328" s="63"/>
      <c r="D328" s="63"/>
      <c r="E328" s="63"/>
      <c r="F328" s="37"/>
      <c r="G328" s="99">
        <f>G105</f>
        <v>0</v>
      </c>
    </row>
    <row r="329" spans="1:7" s="35" customFormat="1">
      <c r="A329" s="38" t="str">
        <f>A106</f>
        <v>D1</v>
      </c>
      <c r="B329" s="39" t="str">
        <f>B106</f>
        <v>EXCAVACIONES Y RELLENOS</v>
      </c>
      <c r="C329" s="40"/>
      <c r="D329" s="41"/>
      <c r="E329" s="37"/>
      <c r="F329" s="37"/>
      <c r="G329" s="100">
        <f>G106</f>
        <v>0</v>
      </c>
    </row>
    <row r="330" spans="1:7" s="35" customFormat="1">
      <c r="A330" s="38" t="str">
        <f>A112</f>
        <v>D2</v>
      </c>
      <c r="B330" s="39" t="str">
        <f>B112</f>
        <v>PISO AMORTIGUANTE</v>
      </c>
      <c r="C330" s="40"/>
      <c r="D330" s="41"/>
      <c r="E330" s="37"/>
      <c r="F330" s="37"/>
      <c r="G330" s="100">
        <f>G112</f>
        <v>0</v>
      </c>
    </row>
    <row r="331" spans="1:7" s="35" customFormat="1">
      <c r="A331" s="38" t="str">
        <f>A116</f>
        <v>D3</v>
      </c>
      <c r="B331" s="39" t="str">
        <f>B116</f>
        <v>MOBILIARIO</v>
      </c>
      <c r="C331" s="40"/>
      <c r="D331" s="41"/>
      <c r="E331" s="37"/>
      <c r="F331" s="37"/>
      <c r="G331" s="100">
        <f>G116</f>
        <v>0</v>
      </c>
    </row>
    <row r="332" spans="1:7" s="77" customFormat="1" ht="14.25" customHeight="1">
      <c r="A332" s="78" t="str">
        <f>A117</f>
        <v>D3.1</v>
      </c>
      <c r="B332" s="79" t="str">
        <f>B117</f>
        <v>ALBAÑILERÍAS</v>
      </c>
      <c r="C332" s="80"/>
      <c r="D332" s="81"/>
      <c r="E332" s="82"/>
      <c r="F332" s="82"/>
      <c r="G332" s="101">
        <f>G117</f>
        <v>0</v>
      </c>
    </row>
    <row r="333" spans="1:7" s="77" customFormat="1" ht="14.25" customHeight="1">
      <c r="A333" s="78" t="str">
        <f>A131</f>
        <v>D3.2</v>
      </c>
      <c r="B333" s="79" t="str">
        <f>B131</f>
        <v>JUEGOS</v>
      </c>
      <c r="C333" s="80"/>
      <c r="D333" s="81"/>
      <c r="E333" s="82"/>
      <c r="F333" s="82"/>
      <c r="G333" s="101">
        <f>G131</f>
        <v>0</v>
      </c>
    </row>
    <row r="334" spans="1:7" s="77" customFormat="1" ht="14.25" customHeight="1">
      <c r="A334" s="78" t="str">
        <f>A137</f>
        <v>D3.3</v>
      </c>
      <c r="B334" s="79" t="str">
        <f>B137</f>
        <v>MÓDULO DE MULTIFUNCIONAL</v>
      </c>
      <c r="C334" s="80"/>
      <c r="D334" s="81"/>
      <c r="E334" s="82"/>
      <c r="F334" s="82"/>
      <c r="G334" s="101">
        <f>G137</f>
        <v>0</v>
      </c>
    </row>
    <row r="335" spans="1:7" s="35" customFormat="1">
      <c r="A335" s="64" t="str">
        <f>A150</f>
        <v>E</v>
      </c>
      <c r="B335" s="63" t="str">
        <f>B150</f>
        <v>ANDADORES</v>
      </c>
      <c r="C335" s="63"/>
      <c r="D335" s="63"/>
      <c r="E335" s="63"/>
      <c r="F335" s="37"/>
      <c r="G335" s="99">
        <f>G150</f>
        <v>0</v>
      </c>
    </row>
    <row r="336" spans="1:7" s="35" customFormat="1">
      <c r="A336" s="38" t="str">
        <f>A151</f>
        <v>E1</v>
      </c>
      <c r="B336" s="39" t="str">
        <f>B151</f>
        <v>EXCAVACIONES Y RELLENOS</v>
      </c>
      <c r="C336" s="40"/>
      <c r="D336" s="41"/>
      <c r="E336" s="37"/>
      <c r="F336" s="37"/>
      <c r="G336" s="100">
        <f>G151</f>
        <v>0</v>
      </c>
    </row>
    <row r="337" spans="1:7" s="35" customFormat="1">
      <c r="A337" s="38" t="str">
        <f>A157</f>
        <v>E2</v>
      </c>
      <c r="B337" s="39" t="str">
        <f>B157</f>
        <v>ACABADOS</v>
      </c>
      <c r="C337" s="40"/>
      <c r="D337" s="41"/>
      <c r="E337" s="37"/>
      <c r="F337" s="37"/>
      <c r="G337" s="100">
        <f>G157</f>
        <v>0</v>
      </c>
    </row>
    <row r="338" spans="1:7" s="35" customFormat="1">
      <c r="A338" s="38" t="str">
        <f>A165</f>
        <v>E3</v>
      </c>
      <c r="B338" s="39" t="str">
        <f>B165</f>
        <v>MOBILIARIO</v>
      </c>
      <c r="C338" s="40"/>
      <c r="D338" s="41"/>
      <c r="E338" s="37"/>
      <c r="F338" s="37"/>
      <c r="G338" s="100">
        <f>G165</f>
        <v>0</v>
      </c>
    </row>
    <row r="339" spans="1:7" s="35" customFormat="1">
      <c r="A339" s="64" t="str">
        <f>A176</f>
        <v>F</v>
      </c>
      <c r="B339" s="63" t="str">
        <f>B176</f>
        <v>BANCA DE CONCRETO</v>
      </c>
      <c r="C339" s="63"/>
      <c r="D339" s="63"/>
      <c r="E339" s="63"/>
      <c r="F339" s="37"/>
      <c r="G339" s="99">
        <f>G176</f>
        <v>0</v>
      </c>
    </row>
    <row r="340" spans="1:7" s="77" customFormat="1" ht="14.25" customHeight="1">
      <c r="A340" s="38" t="str">
        <f>A177</f>
        <v>F1</v>
      </c>
      <c r="B340" s="39" t="str">
        <f>B177</f>
        <v>EXCAVACIONES Y RELLENOS</v>
      </c>
      <c r="C340" s="40"/>
      <c r="D340" s="41"/>
      <c r="E340" s="37"/>
      <c r="F340" s="37"/>
      <c r="G340" s="100">
        <f>G177</f>
        <v>0</v>
      </c>
    </row>
    <row r="341" spans="1:7" s="77" customFormat="1" ht="14.25" customHeight="1">
      <c r="A341" s="38" t="str">
        <f>A185</f>
        <v>F2</v>
      </c>
      <c r="B341" s="39" t="str">
        <f>B185</f>
        <v>ALBAÑILERÍAS</v>
      </c>
      <c r="C341" s="40"/>
      <c r="D341" s="41"/>
      <c r="E341" s="37"/>
      <c r="F341" s="37"/>
      <c r="G341" s="100">
        <f>G185</f>
        <v>0</v>
      </c>
    </row>
    <row r="342" spans="1:7" s="35" customFormat="1">
      <c r="A342" s="64" t="str">
        <f>A192</f>
        <v>G</v>
      </c>
      <c r="B342" s="63" t="str">
        <f>B192</f>
        <v>CANCHA DE USOS MÚLTIPLES</v>
      </c>
      <c r="C342" s="63"/>
      <c r="D342" s="63"/>
      <c r="E342" s="63"/>
      <c r="F342" s="37"/>
      <c r="G342" s="99">
        <f>G192</f>
        <v>0</v>
      </c>
    </row>
    <row r="343" spans="1:7" s="35" customFormat="1">
      <c r="A343" s="38" t="str">
        <f>A193</f>
        <v>G1</v>
      </c>
      <c r="B343" s="39" t="str">
        <f>B193</f>
        <v>EXCAVACIONES Y RELLENOS</v>
      </c>
      <c r="C343" s="40"/>
      <c r="D343" s="41"/>
      <c r="E343" s="37"/>
      <c r="F343" s="37"/>
      <c r="G343" s="100">
        <f>G193</f>
        <v>0</v>
      </c>
    </row>
    <row r="344" spans="1:7" s="35" customFormat="1">
      <c r="A344" s="38" t="str">
        <f>A199</f>
        <v>G2</v>
      </c>
      <c r="B344" s="39" t="str">
        <f>B199</f>
        <v>LOSA DE CONCRETO</v>
      </c>
      <c r="C344" s="40"/>
      <c r="D344" s="41"/>
      <c r="E344" s="37"/>
      <c r="F344" s="37"/>
      <c r="G344" s="100">
        <f>G199</f>
        <v>0</v>
      </c>
    </row>
    <row r="345" spans="1:7" s="35" customFormat="1">
      <c r="A345" s="38" t="str">
        <f>A208</f>
        <v>G3</v>
      </c>
      <c r="B345" s="39" t="str">
        <f>B208</f>
        <v>MOBILIARIO</v>
      </c>
      <c r="C345" s="40"/>
      <c r="D345" s="41"/>
      <c r="E345" s="37"/>
      <c r="F345" s="37"/>
      <c r="G345" s="100">
        <f>G208</f>
        <v>0</v>
      </c>
    </row>
    <row r="346" spans="1:7" s="35" customFormat="1">
      <c r="A346" s="38" t="str">
        <f>A211</f>
        <v>G4</v>
      </c>
      <c r="B346" s="39" t="str">
        <f>B211</f>
        <v>BACKSTOP</v>
      </c>
      <c r="C346" s="40"/>
      <c r="D346" s="41"/>
      <c r="E346" s="37"/>
      <c r="F346" s="37"/>
      <c r="G346" s="100">
        <f>G211</f>
        <v>0</v>
      </c>
    </row>
    <row r="347" spans="1:7" s="35" customFormat="1">
      <c r="A347" s="64" t="str">
        <f>A223</f>
        <v>H</v>
      </c>
      <c r="B347" s="63" t="str">
        <f>B223</f>
        <v>VEGETACIÓN Y ARBOLADO</v>
      </c>
      <c r="C347" s="63"/>
      <c r="D347" s="63"/>
      <c r="E347" s="63"/>
      <c r="F347" s="37"/>
      <c r="G347" s="99">
        <f>G223</f>
        <v>0</v>
      </c>
    </row>
    <row r="348" spans="1:7" s="35" customFormat="1">
      <c r="A348" s="64" t="str">
        <f>A240</f>
        <v>I</v>
      </c>
      <c r="B348" s="63" t="str">
        <f>B240</f>
        <v>GRADERÍAS</v>
      </c>
      <c r="C348" s="63"/>
      <c r="D348" s="63"/>
      <c r="E348" s="63"/>
      <c r="F348" s="37"/>
      <c r="G348" s="99">
        <f>G240</f>
        <v>0</v>
      </c>
    </row>
    <row r="349" spans="1:7" s="35" customFormat="1">
      <c r="A349" s="36" t="str">
        <f>A256</f>
        <v>J</v>
      </c>
      <c r="B349" s="108" t="str">
        <f>B256</f>
        <v>CONEXIÓN HIDRÁULICA Y LÍNEA DE RIEGO</v>
      </c>
      <c r="C349" s="108"/>
      <c r="D349" s="108"/>
      <c r="E349" s="108"/>
      <c r="F349" s="37"/>
      <c r="G349" s="99">
        <f>G256</f>
        <v>0</v>
      </c>
    </row>
    <row r="350" spans="1:7" s="35" customFormat="1">
      <c r="A350" s="36" t="str">
        <f>A280</f>
        <v>K</v>
      </c>
      <c r="B350" s="108" t="str">
        <f>B280</f>
        <v>RED DE ALUMBRADO PÚBLICO</v>
      </c>
      <c r="C350" s="108"/>
      <c r="D350" s="108"/>
      <c r="E350" s="108"/>
      <c r="F350" s="37"/>
      <c r="G350" s="99">
        <f>G280</f>
        <v>0</v>
      </c>
    </row>
    <row r="351" spans="1:7" s="35" customFormat="1">
      <c r="A351" s="36" t="str">
        <f>A311</f>
        <v>L</v>
      </c>
      <c r="B351" s="108" t="str">
        <f>B311</f>
        <v>LIMPIEZA</v>
      </c>
      <c r="C351" s="108"/>
      <c r="D351" s="108"/>
      <c r="E351" s="108"/>
      <c r="F351" s="37"/>
      <c r="G351" s="99">
        <f>G311</f>
        <v>0</v>
      </c>
    </row>
    <row r="352" spans="1:7" s="35" customFormat="1">
      <c r="A352" s="38"/>
      <c r="B352" s="39"/>
      <c r="C352" s="40"/>
      <c r="D352" s="41"/>
      <c r="E352" s="37"/>
      <c r="F352" s="37"/>
      <c r="G352" s="100"/>
    </row>
    <row r="353" spans="1:7" s="35" customFormat="1">
      <c r="A353" s="43"/>
      <c r="B353" s="44"/>
      <c r="C353" s="45"/>
      <c r="D353" s="57"/>
      <c r="E353" s="46"/>
      <c r="F353" s="46"/>
      <c r="G353" s="102"/>
    </row>
    <row r="354" spans="1:7" s="35" customFormat="1">
      <c r="A354" s="38"/>
      <c r="B354" s="39"/>
      <c r="C354" s="40"/>
      <c r="D354" s="41"/>
      <c r="E354" s="37"/>
      <c r="F354" s="37"/>
      <c r="G354" s="100"/>
    </row>
    <row r="355" spans="1:7" s="35" customFormat="1" ht="15" customHeight="1">
      <c r="A355" s="115" t="s">
        <v>23</v>
      </c>
      <c r="B355" s="115"/>
      <c r="C355" s="115"/>
      <c r="D355" s="115"/>
      <c r="E355" s="115"/>
      <c r="F355" s="98" t="s">
        <v>14</v>
      </c>
      <c r="G355" s="103">
        <f>ROUND(SUM(G318,G319,G324,G328,G335,G339,G342,G347,G348,G349,G350,G351),2)</f>
        <v>0</v>
      </c>
    </row>
    <row r="356" spans="1:7" s="35" customFormat="1" ht="15" customHeight="1">
      <c r="A356" s="116"/>
      <c r="B356" s="116"/>
      <c r="C356" s="116"/>
      <c r="D356" s="116"/>
      <c r="E356" s="116"/>
      <c r="F356" s="98" t="s">
        <v>15</v>
      </c>
      <c r="G356" s="103">
        <f>ROUND(PRODUCT(G355,0.16),2)</f>
        <v>0</v>
      </c>
    </row>
    <row r="357" spans="1:7" s="35" customFormat="1" ht="15.75">
      <c r="A357" s="116"/>
      <c r="B357" s="116"/>
      <c r="C357" s="116"/>
      <c r="D357" s="116"/>
      <c r="E357" s="116"/>
      <c r="F357" s="98" t="s">
        <v>16</v>
      </c>
      <c r="G357" s="104">
        <f>ROUND(SUM(G355,G356),2)</f>
        <v>0</v>
      </c>
    </row>
  </sheetData>
  <protectedRanges>
    <protectedRange sqref="B9:C9 B5" name="DATOS_3"/>
    <protectedRange sqref="C1" name="DATOS_1_2"/>
    <protectedRange sqref="F4:F7" name="DATOS_3_1"/>
  </protectedRanges>
  <mergeCells count="16">
    <mergeCell ref="C1:F1"/>
    <mergeCell ref="C2:F3"/>
    <mergeCell ref="B5:B7"/>
    <mergeCell ref="C8:F8"/>
    <mergeCell ref="B9:B10"/>
    <mergeCell ref="B351:E351"/>
    <mergeCell ref="C9:F9"/>
    <mergeCell ref="C10:F10"/>
    <mergeCell ref="A355:E355"/>
    <mergeCell ref="A356:E357"/>
    <mergeCell ref="G9:G10"/>
    <mergeCell ref="A12:G12"/>
    <mergeCell ref="B350:E350"/>
    <mergeCell ref="B319:E319"/>
    <mergeCell ref="B318:E318"/>
    <mergeCell ref="B349:E349"/>
  </mergeCells>
  <phoneticPr fontId="33" type="noConversion"/>
  <printOptions horizontalCentered="1"/>
  <pageMargins left="0.39370078740157483" right="0.39370078740157483" top="0.39370078740157483" bottom="0.39370078740157483" header="0.27559055118110237" footer="0.19685039370078741"/>
  <pageSetup scale="64" fitToHeight="0" orientation="landscape" r:id="rId1"/>
  <headerFooter>
    <oddFooter>&amp;CPágina &amp;P de &amp;N</oddFooter>
  </headerFooter>
  <rowBreaks count="4" manualBreakCount="4">
    <brk id="222" max="6" man="1"/>
    <brk id="279" max="6" man="1"/>
    <brk id="301" max="6" man="1"/>
    <brk id="31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Jose Salvador Ceja Hermosillo</cp:lastModifiedBy>
  <cp:lastPrinted>2024-11-09T18:34:53Z</cp:lastPrinted>
  <dcterms:created xsi:type="dcterms:W3CDTF">2019-08-15T17:13:54Z</dcterms:created>
  <dcterms:modified xsi:type="dcterms:W3CDTF">2024-11-15T19:04:38Z</dcterms:modified>
</cp:coreProperties>
</file>