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10.20.47.239\Presupuesto Base\CATALOGOS 2024 nvAdm\UEP-UPCOP\69 - 20.Nov-2024 PP11-2025 Valle de San Isidro (Licitación)\"/>
    </mc:Choice>
  </mc:AlternateContent>
  <xr:revisionPtr revIDLastSave="0" documentId="13_ncr:1_{826EA0E5-6439-4DAE-A152-9B14D24E0C98}" xr6:coauthVersionLast="47" xr6:coauthVersionMax="47" xr10:uidLastSave="{00000000-0000-0000-0000-000000000000}"/>
  <bookViews>
    <workbookView xWindow="-210" yWindow="450" windowWidth="15315" windowHeight="14955" xr2:uid="{00000000-000D-0000-FFFF-FFFF00000000}"/>
  </bookViews>
  <sheets>
    <sheet name="CATÁLOGO" sheetId="3" r:id="rId1"/>
  </sheets>
  <externalReferences>
    <externalReference r:id="rId2"/>
    <externalReference r:id="rId3"/>
  </externalReferences>
  <definedNames>
    <definedName name="_xlnm._FilterDatabase" localSheetId="0" hidden="1">CATÁLOGO!$A$14:$G$321</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CATÁLOGO!$A$1:$G$364</definedName>
    <definedName name="cargo">#REF!</definedName>
    <definedName name="cargocontacto">#REF!</definedName>
    <definedName name="cargoresponsabledelaobra">#REF!</definedName>
    <definedName name="cargovendedor">#REF!</definedName>
    <definedName name="ciudad">#REF!</definedName>
    <definedName name="ciudadcliente">#REF!</definedName>
    <definedName name="ciudaddelaobra">#REF!</definedName>
    <definedName name="cmic">#REF!</definedName>
    <definedName name="codigodelaobr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ntactocliente">#REF!</definedName>
    <definedName name="decimalesredondeo">#REF!</definedName>
    <definedName name="departamento">#REF!</definedName>
    <definedName name="direccioncliente">#REF!</definedName>
    <definedName name="direcciondeconcurso">#REF!</definedName>
    <definedName name="direcciondelaobra">#REF!</definedName>
    <definedName name="domicilio">#REF!</definedName>
    <definedName name="email">#REF!</definedName>
    <definedName name="emailcliente">#REF!</definedName>
    <definedName name="emaildelaobra">#REF!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imss">#REF!</definedName>
    <definedName name="infonavit">#REF!</definedName>
    <definedName name="LARGOB" localSheetId="0">[1]DATOS!$B$30</definedName>
    <definedName name="LARGOB">[2]DATOS!$B$30</definedName>
    <definedName name="LARGOV" localSheetId="0">[1]DATOS!$B$5</definedName>
    <definedName name="LARGOV">[2]DATOS!$B$5</definedName>
    <definedName name="mailcontacto">#REF!</definedName>
    <definedName name="mailvendedor">#REF!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imeramoneda">#REF!</definedName>
    <definedName name="razonsocial">#REF!</definedName>
    <definedName name="remateprimeramoneda">#REF!</definedName>
    <definedName name="rematesegundamoneda">#REF!</definedName>
    <definedName name="responsable">#REF!</definedName>
    <definedName name="responsabledelaobra">#REF!</definedName>
    <definedName name="rfc">#REF!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_xlnm.Print_Titles" localSheetId="0">CATÁLOGO!$1:$14</definedName>
    <definedName name="totalpresupuestoprimeramoneda">#REF!</definedName>
    <definedName name="totalpresupuestosegundamoned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26" i="3" l="1"/>
  <c r="B357" i="3" l="1"/>
  <c r="B356" i="3"/>
  <c r="B355" i="3"/>
  <c r="B354" i="3"/>
  <c r="B353" i="3"/>
  <c r="B352" i="3"/>
  <c r="B351" i="3"/>
  <c r="B350" i="3"/>
  <c r="B349" i="3"/>
  <c r="B348" i="3"/>
  <c r="B347" i="3"/>
  <c r="B346" i="3"/>
  <c r="B345" i="3"/>
  <c r="B344" i="3"/>
  <c r="B343" i="3"/>
  <c r="B342" i="3"/>
  <c r="B341" i="3"/>
  <c r="B340" i="3"/>
  <c r="B339" i="3"/>
  <c r="B338" i="3"/>
  <c r="B337" i="3"/>
  <c r="B336" i="3"/>
  <c r="B335" i="3"/>
  <c r="B334" i="3"/>
  <c r="B333" i="3"/>
  <c r="B332" i="3"/>
  <c r="G271" i="3" l="1"/>
  <c r="G355" i="3" s="1"/>
  <c r="G234" i="3"/>
  <c r="G245" i="3"/>
  <c r="G353" i="3" s="1"/>
  <c r="G259" i="3"/>
  <c r="G354" i="3" s="1"/>
  <c r="G233" i="3" l="1"/>
  <c r="G351" i="3" s="1"/>
  <c r="G352" i="3"/>
  <c r="G75" i="3"/>
  <c r="G336" i="3" s="1"/>
  <c r="G82" i="3"/>
  <c r="G337" i="3" s="1"/>
  <c r="G96" i="3"/>
  <c r="G339" i="3" s="1"/>
  <c r="G59" i="3"/>
  <c r="G68" i="3"/>
  <c r="G335" i="3" s="1"/>
  <c r="G87" i="3"/>
  <c r="G338" i="3" s="1"/>
  <c r="G334" i="3" l="1"/>
  <c r="G58" i="3"/>
  <c r="G333" i="3" s="1"/>
  <c r="G52" i="3" l="1"/>
  <c r="G332" i="3" s="1"/>
  <c r="G288" i="3" l="1"/>
  <c r="G356" i="3" s="1"/>
  <c r="G224" i="3" l="1"/>
  <c r="G350" i="3" s="1"/>
  <c r="B331" i="3" l="1"/>
  <c r="B330" i="3"/>
  <c r="B329" i="3"/>
  <c r="B328" i="3"/>
  <c r="G207" i="3" l="1"/>
  <c r="G349" i="3" s="1"/>
  <c r="G174" i="3" l="1"/>
  <c r="G347" i="3" s="1"/>
  <c r="G190" i="3" l="1"/>
  <c r="G348" i="3" s="1"/>
  <c r="G158" i="3"/>
  <c r="G157" i="3" s="1"/>
  <c r="G345" i="3" l="1"/>
  <c r="G346" i="3"/>
  <c r="G320" i="3"/>
  <c r="G357" i="3" s="1"/>
  <c r="G152" i="3" l="1"/>
  <c r="G344" i="3" s="1"/>
  <c r="G39" i="3"/>
  <c r="G331" i="3" s="1"/>
  <c r="G106" i="3"/>
  <c r="G340" i="3" s="1"/>
  <c r="G131" i="3"/>
  <c r="G341" i="3" s="1"/>
  <c r="G140" i="3"/>
  <c r="G31" i="3"/>
  <c r="G330" i="3" s="1"/>
  <c r="G17" i="3"/>
  <c r="G16" i="3" l="1"/>
  <c r="G328" i="3" s="1"/>
  <c r="G329" i="3"/>
  <c r="G343" i="3"/>
  <c r="G139" i="3"/>
  <c r="G342" i="3" s="1"/>
  <c r="G362" i="3" l="1"/>
  <c r="G363" i="3" s="1"/>
  <c r="G364" i="3" s="1"/>
</calcChain>
</file>

<file path=xl/sharedStrings.xml><?xml version="1.0" encoding="utf-8"?>
<sst xmlns="http://schemas.openxmlformats.org/spreadsheetml/2006/main" count="946" uniqueCount="576">
  <si>
    <t>MUNICIPIO DE ZAPOPAN, JALISCO</t>
  </si>
  <si>
    <t>DIRECCIÓN DE OBRAS PÚBLICAS E INFRAESTRUCTURA.</t>
  </si>
  <si>
    <t>UNIDAD DE PRESUPUESTOS Y CONTRATACION DE OBRA PUBLICA</t>
  </si>
  <si>
    <t>DESCRIPCIÓN GENERAL DE LOS TRABAJOS:</t>
  </si>
  <si>
    <t>PLAZO DE EJECUCIÓN:</t>
  </si>
  <si>
    <t>RAZÓN SOCIAL DEL LICITANTE:</t>
  </si>
  <si>
    <t>NOMBRE, CARGO Y FIRMA DEL LICITANTE</t>
  </si>
  <si>
    <t>DOCUMENTO</t>
  </si>
  <si>
    <t>CLAVE</t>
  </si>
  <si>
    <t xml:space="preserve">DESCRIPCIÓN </t>
  </si>
  <si>
    <t>UNIDAD</t>
  </si>
  <si>
    <t>CANTIDAD</t>
  </si>
  <si>
    <t>PRECIO UNITARIO ($)</t>
  </si>
  <si>
    <t>PRECIO UNITARIO ($) CON LETRA</t>
  </si>
  <si>
    <t>IMPORTE ($) M. N.</t>
  </si>
  <si>
    <t>A</t>
  </si>
  <si>
    <t>SUBTOTAL M. N.</t>
  </si>
  <si>
    <t>IVA M. N.</t>
  </si>
  <si>
    <t>TOTAL M. N.</t>
  </si>
  <si>
    <t>FECHA DE INICIO:</t>
  </si>
  <si>
    <t>FECHA DE TERMINACIÓN:</t>
  </si>
  <si>
    <t>FECHA DE PRESENTACIÓN:</t>
  </si>
  <si>
    <t>A1</t>
  </si>
  <si>
    <t>A2</t>
  </si>
  <si>
    <t>IMPORTE TOTAL CON LETRA</t>
  </si>
  <si>
    <t>B</t>
  </si>
  <si>
    <t>PRELIMINARES</t>
  </si>
  <si>
    <t>C</t>
  </si>
  <si>
    <t>D</t>
  </si>
  <si>
    <t>E</t>
  </si>
  <si>
    <t>LIMPIEZA</t>
  </si>
  <si>
    <t>M2</t>
  </si>
  <si>
    <t>M3</t>
  </si>
  <si>
    <t>PZA</t>
  </si>
  <si>
    <t>M3-KM</t>
  </si>
  <si>
    <t>M</t>
  </si>
  <si>
    <t>SEÑALAMIENTO HORIZONTAL Y VERTICAL</t>
  </si>
  <si>
    <t>SEÑALAMIENTO HORIZONTAL</t>
  </si>
  <si>
    <t>LIMPIEZA GRUESA DE OBRA, INCLUYE: ACARREO A BANCO DE OBRA, MANO DE OBRA, EQUIPO Y HERRAMIENTA.</t>
  </si>
  <si>
    <t>A3</t>
  </si>
  <si>
    <t>TERRACERÍAS</t>
  </si>
  <si>
    <t>PAVIMENTO HIDRÁULICO</t>
  </si>
  <si>
    <t>KG</t>
  </si>
  <si>
    <t>LÍNEA PRINCIPAL</t>
  </si>
  <si>
    <t>DESCARGAS DOMICILIARIAS</t>
  </si>
  <si>
    <t>AGUA POTABLE</t>
  </si>
  <si>
    <t>TOMAS DOMICILIARIAS</t>
  </si>
  <si>
    <t>CAJA DE VÁLVULAS</t>
  </si>
  <si>
    <t>PIEZAS ESPECIALES</t>
  </si>
  <si>
    <t>CAMA DE ARENA AMARILLA PARA APOYO DE TUBERÍAS, INCLUYE: MATERIALES, ACARREOS, MANO DE OBRA, EQUIPO Y HERRAMIENTA.</t>
  </si>
  <si>
    <t>SUMINISTRO E INSTALACIÓN DE MANGA DE EMPOTRAMIENTO DE  P.V.C. DE 10" DE DIÁMETRO SERIE 20,  INCLUYE: MATERIAL, ACARREOS, MANO  DE OBRA Y HERRAMIENTA.</t>
  </si>
  <si>
    <t>SUMINISTRO E INSTALACIÓN DE TUBERÍA DE P.V.C. PARA ALCANTARILLADO DIÁMETRO DE 6" SERIE 20, INCLUYE: MATERIALES NECESARIOS, EQUIPO, MANO DE OBRA Y PRUEBA HIDROSTÁTICA.</t>
  </si>
  <si>
    <t>SUMINISTRO E INSTALACIÓN DE ABRAZADERA DE BRONCE DE 4" X 1/2", INCLUYE: MATERIAL, MANO DE OBRA, EQUIPO Y HERRAMIENTA.</t>
  </si>
  <si>
    <t>SUMINISTRO E INSTALACIÓN DE LLAVE DE INSERCIÓN DE BRONCE DE 1/2", INCLUYE: MATERIAL, MANO DE OBRA, EQUIPO Y HERRAMIENTA.</t>
  </si>
  <si>
    <t>SUMINISTRO E INSTALACIÓN DE TUBO DE P.A.D. RD-9 DE 13MM (1/2") DE DIÁMETRO PARA TOMA DOMICILIARIA, INCLUYE: MATERIAL, MANO DE OBRA, EQUIPO Y HERRAMIENTA.</t>
  </si>
  <si>
    <t>SUMINISTRO E INSTALACIÓN DE CONECTOR DE BRONCE 1/2", INCLUYE: MANO DE OBRA, EQUIPO Y HERRAMIENTA.</t>
  </si>
  <si>
    <t>SUMINISTRO E INSTALACIÓN DE TAPÓN MACHO GALVANIZADO DE 1/2", INCLUYE: MATERIAL, MANO DE OBRA, EQUIPO Y HERRAMIENTA.</t>
  </si>
  <si>
    <t>SUMINISTRO E INSTALACIÓN ADAPTADOR DE BRONCE DE 1/2", INCLUYE: MATERIAL, MANO DE OBRA, EQUIPO Y HERRAMIENTA.</t>
  </si>
  <si>
    <t>SUMINISTRO E INSTALACIÓN DE TEE DE 6" X 4" DE DIÁMETRO DE FO.FO., INCLUYE: 50 % DE TORNILLOS Y EMPAQUES, MATERIAL, ACARREOS, MANO DE OBRA, EQUIPO Y HERRAMIENTA.</t>
  </si>
  <si>
    <t>SUMINISTRO E INSTALACIÓN DE VÁLVULA DE COMPUERTA RESILENTE DE 4" VÁSTAGO FIJO HIDROSTÁTICA, INCLUYE: 50 % DE TORNILLOS Y EMPAQUES, MATERIAL, ACARREOS, MANO DE OBRA, EQUIPO Y HERRAMIENTA.</t>
  </si>
  <si>
    <t>SUMINISTRO E INSTALACIÓN DE VÁLVULA COMPUERTA VÁSTAGO FIJO DE 152 MM (6") DE DIÁMETRO DE  FO.FO., INCLUYE: 50 % DE TORNILLOS Y EMPAQUES, MATERIAL, ACARREOS, MANO DE OBRA, EQUIPO Y HERRAMIENTA.</t>
  </si>
  <si>
    <t>SUMINISTRO Y COLOCACIÓN DE CONTRAMARCO DE CANAL SENCILLO DE 4" DE 1.95 M DE LONGITUD, INCLUYE: HERRAMIENTA, NIVELACIÓN, MATERIALES, EQUIPO Y MANO DE OBRA.</t>
  </si>
  <si>
    <t>SUMINISTRO E INSTALACIÓN DE VÁLVULA DE COMPUERTA ROSCADA DE 1/2", INCLUYE: MANO DE OBRA, EQUIPO Y HERRAMIENTA.</t>
  </si>
  <si>
    <t>SUMINISTRO E INSTALACIÓN DE REGISTRO PREFABRICADO DE CONCRETO PARA  ALUMBRADO DE 40X40X60 CM CON TAPA, MARCO Y CONTRAMARCO GALVANIZADO, MARCA CENMEX O SIMILAR, INCLUYE: HERRAMIENTA, SUMINISTRO, FLETES, MANIOBRAS DE CARGA Y DESCARGA, EQUIPO Y MANO DE OBRA.</t>
  </si>
  <si>
    <t>SUMINISTRO E INSTALACIÓN DE REGISTRO PREFABRICADO DE CONCRETO PARA  ALUMBRADO DE 40X60X80 CM CON TAPA, MARCO Y CONTRAMARCO GALVANIZADO, MARCA CENMEX O SIMILAR, INCLUYE: HERRAMIENTA, SUMINISTRO, FLETES, MANIOBRAS DE CARGA Y DESCARGA, EQUIPO Y MANO DE OBRA.</t>
  </si>
  <si>
    <t>SUMINISTRO E INSTALACIÓN DE TUBO PVC CONDUIT S. P. DE 35 MM, INCLUYE: HERRAMIENTA, MATERIAL, DESPERDICIO, ACARREO AL SITIO DE COLOCACIÓN, GUIADO Y MANO DE OBRA.</t>
  </si>
  <si>
    <t>SUMINISTRO E INSTALACIÓN DE CURVA PVC CONDUIT S. P. DE 35 MM, INCLUYE: HERRAMIENTA, MATERIAL, DESPERDICIO, ACARREO AL SITIO DE COLOCACIÓN, GUIADO Y MANO DE OBRA.</t>
  </si>
  <si>
    <t>RED DE ALUMBRADO PÚBLICO</t>
  </si>
  <si>
    <t>SUMINISTRO Y COLOCACIÓN DE CONECTOR  A  COMPRESIÓN  CAT. YPC2A8U CAL. 4-12, INCLUYE: HERRAMIENTA, CINTA VULCANIZABLE,  MATERIAL, EQUIPO Y MANO  DE  OBRA.</t>
  </si>
  <si>
    <t>SUMINISTRO Y COLOCACIÓN DE CONECTOR MÚLTIPLE EN BAJA TENSIÓN 600 (4V), INCLUYE: HERRAMIENTA, MATERIAL, EQUIPO Y MANO DE OBRA.</t>
  </si>
  <si>
    <t>SUMINISTRO Y COLOCACIÓN DE CONECTOR  TIPO  ZAPATA  DE  ALUMINIO  CAL. 4 AWG, 1 BARRENO, CON TORNILLO   Y   MANGA   TERMO CONTRÁCTIL  PARA  CONECTOR  MÚLTIPLE BAJA  TENSIÓN,  INCLUYE: HERRAMIENTA,  MATERIAL, EQUIPO Y MANO  DE  OBRA.</t>
  </si>
  <si>
    <t>JGO</t>
  </si>
  <si>
    <t>SUMINISTRO E INSTALACIÓN DE SISTEMA DE TIERRA, INCLUYE: 1 VARILLA COOPER WELD 5/8 X 3.00 M, CARGA CADWELD NO 90, 4.00 M DE CABLE DE COBRE DESNUDO CAL 2, CONECTOR DE VARILLA DE 5/8", INCLUYE: MANO DE OBRA, EQUIPO Y HERRAMIENTA.</t>
  </si>
  <si>
    <t>SUMINISTRO E INSTALACIÓN DE CABLE DE ACERO CON RECUBRIMIENTO DE COBRE TIPO CONDUCLAD ACS7 NO. 9 (46.44 MM2) MCA. CONDUMEX O SIMILAR, INCLUYE: HERRAMIENTA, MATERIALES,  DESPERDICIOS, EQUIPO Y MANO DE OBRA.</t>
  </si>
  <si>
    <t>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t>
  </si>
  <si>
    <t>SUMINISTRO Y COLOCACIÓN DE CONECTOR  TIPO  ZAPATA  DE  ALUMINIO  CAL. 6 AWG, 1 BARRENO, CON TORNILLO   Y   MANGA   TERMO CONTRÁCTIL  PARA  CONECTOR  MÚLTIPLE BAJA  TENSIÓN,  INCLUYE: HERRAMIENTA,  MATERIAL, EQUIPO Y MANO  DE  OBRA.</t>
  </si>
  <si>
    <t>F</t>
  </si>
  <si>
    <t>F1</t>
  </si>
  <si>
    <t>F2</t>
  </si>
  <si>
    <t>PAVIMENTACIÓN</t>
  </si>
  <si>
    <t>ÁREAS VERDES</t>
  </si>
  <si>
    <t>SEÑALAMIENTO VERTICAL</t>
  </si>
  <si>
    <t>SUMINISTRO E INSTALACIÓN DE INSERTOR DE BRONCE DE 1/2", INCLUYE: MATERIAL, MANO DE OBRA, EQUIPO Y HERRAMIENTA.</t>
  </si>
  <si>
    <t>SUMINISTRO E INSTALACIÓN DE MANGA DE EMPOTRAMIENTO DE  P.V.C. DE 12" DE DIÁMETRO,  INCLUYE: MATERIAL, ACARREOS, MANO  DE OBRA Y HERRAMIENTA.</t>
  </si>
  <si>
    <t>G</t>
  </si>
  <si>
    <t>CATÁLOGO DE CONCEPTOS</t>
  </si>
  <si>
    <t>PLANTILLA DE 5 CM DE ESPESOR DE CONCRETO HECHO EN OBRA DE F´C=100 KG/CM2, INCLUYE: PREPARACIÓN DE LA SUPERFICIE, NIVELACIÓN, MAESTREADO, COLADO, MANO DE OBRA, EQUIPO Y HERRAMIENTA.</t>
  </si>
  <si>
    <t>MURO TIPO TEZON DE BLOCK 11 X 14 X 28 CM ASENTADO CON MORTERO CEMENTO-ARENA 1:3, ACABADO COMÚN, INCLUYE: MATERIALES, MANO DE OBRA, EQUIPO Y HERRAMIENTA.</t>
  </si>
  <si>
    <t>BOCAS DE TORMENTA</t>
  </si>
  <si>
    <t>SUMINISTRO Y COLOCACIÓN DE HERRERÍA ESTRUCTURAL A BASE DE PERFILES IPR, IPS, PARA UTILIZAR EN BOCAS DE TORMENTA, INCLUYE, HERRAMIENTA, HABILITADO, ACARREOS, CORTES, DESPERDICIOS, SOLDADURAS, PINTURA ANTICORROSIVA (PRIMER), MATERIALES, EQUIPO Y MANO DE OBRA.</t>
  </si>
  <si>
    <t>BANQUETAS, CRUCES PEATONALES Y ACCESIBILIDAD UNIVERSAL</t>
  </si>
  <si>
    <t>ALCANTARILLADO SANITARIO Y PLUVIAL</t>
  </si>
  <si>
    <t>H</t>
  </si>
  <si>
    <t>SUMINISTRO E INSTALACIÓN DE ABRAZADERA DE BRONCE DE 6" X 1/2", INCLUYE: MATERIAL, MANO DE OBRA, EQUIPO Y HERRAMIENTA.</t>
  </si>
  <si>
    <t>SUMINISTRO E INSTALACIÓN DE PLATO QUIEBRA CHORRO DE Fo. Fo. CON CODO Y BOLA DE CONTRAPESO,  INCLUYE: HERRAMIENTAS, CARGA, FLETE AL LUGAR DE LA OBRA, DESCARGA, MANIOBRAS LOCALES, 50 % DE TORNILLOS, COLOCACIÓN, MATERIALES, EQUIPO  Y MANO DE OBRA.</t>
  </si>
  <si>
    <t>SUMINISTRO Y COLOCACIÓN DE VÁLVULA DE RETENCIÓN CHECK DE P.V.C. SERIE 20 DE 6" DE DIÁMETRO. INCLUYE: HERRAMIENTA, SUMINISTRO E INSTALACIÓN, EMPAQUES, PRUEBA HIDROSTÁTICA EN CONJUNTO CON LA TUBERÍA, MATERIALES, EQUIPO Y MANO DE OBRA.</t>
  </si>
  <si>
    <t>SUMINISTRO Y COLOCACIÓN DE BASE HIDRÁULICA DE 100% PRODUCTO DE TRITURACIÓN, DE 20 CM DE ESPESOR, COMPACTADA MÍNIMO AL 100% DE SU P.V.S.M., PRUEBA AASHTO MODIFICADA, CBR DEL 80%, DESGASTE DE LOS ÁNGELES 35% MÁXIMO, INCLUYE: MATERIALES, CONFORMACIÓN, AGUA, MANO DE OBRA, EQUIPO PARA MEZCLADO DE MATERIALES, EXTENDIDO, COMPACTACIÓN Y DESPERDICIOS.</t>
  </si>
  <si>
    <t xml:space="preserve">SUMINISTRO Y COLOCACIÓN DE GRAVA DE 3/4", PARA FONDO DE REGISTRO ELÉCTRICO, INCLUYE: HERRAMIENTA, ACARREOS Y MANO DE OBRA. </t>
  </si>
  <si>
    <t>POZOS DE VISITA</t>
  </si>
  <si>
    <t>PLANTILLA DE MAMPOSTERÍA DE PIEDRA BRAZA, ASENTADA CON MORTERO CEMENTO-ARENA 1:3, INCLUYE: HERRAMIENTA, MATERIALES, ACARREOS, DESPERDICIOS, EQUIPO Y MANO DE OBRA.</t>
  </si>
  <si>
    <t>SUMINISTRO, HABILITADO Y COLOCACIÓN DE ACERO DE REFUERZO DE FY= 4200 KG/CM2, INCLUYE: MATERIALES, TRASLAPES, SILLETAS, HABILITADO, AMARRES, MANO DE OBRA, EQUIPO Y HERRAMIENTA.</t>
  </si>
  <si>
    <t>RIEGO DE IMPREGNACIÓN EN SUPERFICIE DE BASE HIDRÁULICA CON EMULSIONES ASFÁLTICAS CATIÓNICAS RR-2K A RAZÓN DE 1.5 L/M2 CON POREO DE ARENA, INCLUYE: MANO DE OBRA, EQUIPO Y HERRAMIENTA.</t>
  </si>
  <si>
    <t>CIMBRA ACABADO COMÚN EN DALAS Y CASTILLOS A BASE DE MADERA DE PINO DE 3A, INCLUYE: HERRAMIENTA, SUMINISTRO DE MATERIALES, ACARREOS, CORTES, HABILITADO, CIMBRADO, DESCIMBRA, EQUIPO Y MANO DE OBRA.</t>
  </si>
  <si>
    <t>CONCRETO HECHO EN OBRA DE F'C= 250 KG/CM2, T.MA. 3/4", R.N., INCLUYE: HERRAMIENTA, ELABORACIÓN DE CONCRETO, ACARREOS, COLADO, VIBRADO, EQUIPO Y MANO DE OBRA.</t>
  </si>
  <si>
    <t>PLANTILLA DE MAMPOSTERÍA DE PIEDRA BRAZA DE 0.30 M DE ESPESOR  ASENTADA CON MORTERO CEMENTO-ARENA 1:3, INCLUYE: HERRAMIENTA, SUMINISTRO DE MATERIALES, ACARREOS, DESPERDICIOS, EQUIPO Y MANO DE OBRA.</t>
  </si>
  <si>
    <t>REVESTIMIENTO DE 10 CM DE ESPESOR EN BOCA DE TORMENTA A BASE DE CONCRETO PREMEZCLADO F'C= 200 KG/CM2, R.N., T.M.A. 19 MM R.N., INCLUYE: HERRAMIENTA, PREPARACIÓN DE LA SUPERFICIE, SUMINISTRO DE MATERIALES, NIVELACIÓN, MAESTREADO, COLADO, EQUIPO Y MANO DE OBRA.</t>
  </si>
  <si>
    <t>CIMBRA ACABADO COMÚN EN LOSAS A BASE DE MADERA DE PINO DE 3A, INCLUYE: HERRAMIENTA, SUMINISTRO DE MATERIALES, ACARREOS, CORTES, HABILITADO, CIMBRADO, DESCIMBRA, EQUIPO Y MANO DE OBRA.</t>
  </si>
  <si>
    <t>APLANADO DE 2 CM DE ESPESOR EN MURO CON MORTERO CEMENTO-ARENA 1:3, ACABADO PULIDO, INCLUYE: MATERIALES, ACARREOS, DESPERDICIOS, MANO DE OBRA, PLOMEADO, NIVELADO, REGLEADO, RECORTES, MANO DE OBRA, EQUIPO Y HERRAMIENTA.</t>
  </si>
  <si>
    <t>ATRAQUE DE CONCRETO F'C= 200 KG/CM2 R.N. T.M.A. DE 38 MM, R.N., HECHO EN OBRA, PARA TUBERÍA DE DISTINTOS DIÁMETROS EN CRUCEROS DE AGUA POTABLE, INCLUYE: MATERIALES, MANO DE OBRA, CIMBRA Y ACARREOS.</t>
  </si>
  <si>
    <t>TAPONADO DE DUCTOS EN EL REGISTRO DE ALUMBRADO DE 35 MM DE Ø, POSTERIOR A LA INSTALACIÓN DEL CABLEADO CON ESPUMA DE POLIURETANO (SELLO DUCTO) O SIMILAR, INCLUYE: HERRAMIENTA, MATERIALES, ACARREOS Y MANO DE OBRA.</t>
  </si>
  <si>
    <t>CUADRO DE MEDICIÓN PARA AGUA POTABLE EN TOMA DOMICILIARIA, INCLUYE: HERRAMIENTA, CODO DE BRONCE CON ENTRADA A POLIETILENO Y SALIDA A FIERRO GALVANIZADO CON SISTEMA A PRESIÓN DE 1/2", NIPLE GALVANIZADO DE 1/2" (0.50 M PROMEDIO), LLAVE DE PASO DE 1/2", NIPLE GALVANIZADO DE 1/2" (0.05 M PROMEDIO), TEE DE ACERO GALVANIZADO DE 1/2", VÁLVULA ELIMINADORA DE AIRE DE 1/2", TEE DE ACERO GALVANIZADO DE 1/2", TAPÓN MACHO GALVANIZADO DE 1/2", NIPLE GALVANIZADO DE 1/2" (0.05 M PROMEDIO), CODO DE 90° GALVANIZADO DE 1/2", VÁLVULA DE COMPUERTA DE 1/2", NIPLE GALVANIZADO DE 1/2" (0.40 M PROMEDIO), CONEXIONES, CORTES, NIVELACIÓN, MATERIALES, EQUIPO Y MANO DE OBRA.</t>
  </si>
  <si>
    <t>SUMINISTRO Y COLOCACIÓN DE ESCALONES TIPO MARINO DE POLIPROPILENO CON ALMA DE ACERO DE 12 MM DE DIÁMETRO EN POZO DE VISITA, MODELO P-ESC-02 DE 32X29 CM O SIMILAR, COLOCADOS EN ZIG-ZAG UNO TRAS OTRO Y ANCLADOS EN MURO 19 CM, INCLUYE: HERRAMIENTA, ACARREOS, ANCLAJE A MURO, EQUIPO Y MANO DE OBRA.</t>
  </si>
  <si>
    <t>SUMINISTRO E INSTALACIÓN DE MANGA DE EMPOTRAMIENTO DE  P.V.C. DE 6" DE DIÁMETRO SERIE 20,  INCLUYE: MATERIAL, ACARREOS, MANO  DE OBRA Y HERRAMIENTA.</t>
  </si>
  <si>
    <t>SUMINISTRO Y APLICACIÓN DE PINTURA TERMOPLÁSTICA PARA RAYA SEPARADORA DE CARRILES 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</si>
  <si>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RAYA SEPARADORA DE CARRILES DISCONTINUA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</si>
  <si>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SENCILLA "DERECHA", "IZQUIERDA" O "RECTA"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</si>
  <si>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DOBLE "DERECHA" O "IZQUIERDA"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</si>
  <si>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"TOPE"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</si>
  <si>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VELOCIDAD MÁXIMA "#/MAX"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</si>
  <si>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LÍNEAS INTERCALADAS TIPO "AEROPUERTO" EN REDUCTOR DE VELOCIDAD EN COLOR BLANCO Y AMARILLO, CON APLICACIÓN DE PRIMARIO PARA ASEGURAR EL CORRECTO ANCLAJE DE LA PINTURA Y DE MICROESFERA REFLEJANTE 330 GR/M2, APLICADA CON MAQUINA PINTARRAYA, INCLUYE: TRAZO, SEÑALAMIENTOS, MANO DE OBRA, PREPARACIÓN Y LIMPIEZA AL FINAL DE LA OBRA.</t>
  </si>
  <si>
    <t>APLANADO DE 2 CM DE ESPESOR EN MURO CON MORTERO CEMENTO-ARENA 1:4, ACABADO FINO,  INCLUYE: MATERIALES, ACARREOS, DESPERDICIOS, MANO DE OBRA, PLOMEADO, NIVELADO, REGLEADO, RECORTES, MANO DE OBRA, EQUIPO Y HERRAMIENTA.</t>
  </si>
  <si>
    <t>APLANADO DE 3 CM DE ESPESOR EN MURO CON MORTERO CEMENTO-ARENA 1:3 CON IMPERMEABILIZANTE INTEGRAL A RAZÓN DE 0.20 KG/M2, ACABADO PULIDO, INCLUYE: MATERIALES, ACARREOS, DESPERDICIOS, MANO DE OBRA, PLOMEADO, NIVELADO, REGLEADO, RECORTES, MANO DE OBRA, EQUIPO Y HERRAMIENTA.</t>
  </si>
  <si>
    <t>REPELLADO EN MURO EXTERIOR DE POZO DE VISITA CON MORTERO CEMENTO-ARENA EN PROPORCIÓN 1:3 ACABADO APALILLADO, DE 3 CM DE ESPESOR PROMEDIO, INCLUYE: HERRAMIENTA, SUMINISTRO DE LOS MATERIALES, ACARREOS Y MANIOBRAS LOCALES, EQUIPO Y MANO DE OBRA.</t>
  </si>
  <si>
    <t>CIMBRA ACABADO COMÚN EN PERALTES DE LOSA (DIAMANTE) A BASE DE MADERA DE PINO DE 3A, INCLUYE: HERRAMIENTA, MATERIALES, ACARREOS, CORTES, HABILITADO, CIMBRADO, DESCIMBRA, EQUIPO Y MANO DE OBRA.</t>
  </si>
  <si>
    <t>EXCAVACIÓN POR MEDIOS MANUALES EN MATERIAL TIPO II, DE 0.00 A -2.00 M DE PROFUNDIDAD, INCLUYE: AFINE DE PLANTILLA Y TALUDES, ACARREO DEL MATERIAL A BANCO DE OBRA PARA SU POSTERIOR RETIRO, MANO DE OBRA, EQUIPO Y HERRAMIENTA. (MEDIDO EN TERRENO NATURAL POR SECCIÓN).</t>
  </si>
  <si>
    <t>SUMINISTRO Y COLOCACIÓN DE TIERRA VEGETAL PREPARADA PARA JARDINERÍA, INCLUYE: SUMINISTRO, ACARREO, COLOCACIÓN, MANO DE OBRA, EQUIPO Y HERRAMIENTA.</t>
  </si>
  <si>
    <t>TRAZO Y NIVELACIÓN PARA LÍNEAS, INCLUYE: EQUIPO DE TOPOGRAFÍA, MATERIALES PARA SEÑALAMIENTO, MANO DE OBRA, EQUIPO Y HERRAMIENTA.</t>
  </si>
  <si>
    <t xml:space="preserve">SUMINISTRO Y APLICACIÓN DE PINTURA TERMOPLÁSTICA PARA PETATILLO (PASO PEATONAL) EN COLOR BLANCO Y/O AMARILLO, EN FRANJAS DE 40 CM DE ANCHO CON SEPARACIÓN DE 40 CM ENTRE CADA FRANJA, CON APLICACIÓN DE PRIMARIO PARA ASEGURAR EL CORRECTO ANCLAJE DE LA PINTURA Y DE MICROESFERA REFLEJANTE 330 GR/M2, APLICADA CON MAQUINA PINTARRAYA, INCLUYE: TRAZO, SEÑALAMIENTOS, MANO DE OBRA, PREPARACIÓN Y LIMPIEZA AL FINAL DE LA OBRA. </t>
  </si>
  <si>
    <t>PLANTILLA DE 10 CM DE ESPESOR A BASE DE PEDACERA DE LADRILLO, ASENTADO CON MORTERO CEMENTO- ARENA 1:4, ACABADO COMÚN, PARA CAJA DE VÁLVULAS, INCLUYE: HERRAMIENTA, SUMINISTRO DE MATERIALES, EQUIPO Y MANO DE OBRA.</t>
  </si>
  <si>
    <t>ESCARIFICACIÓN DEL TERRENO NATURAL DE 15 CM DE ESPESOR POR MEDIOS MECÁNICOS, COMPACTADO CON EQUIPO DE IMPACTO AL 90% ± 2 DE SU P.V.S.M., PRUEBA AASHTO ESTANDAR, CBR DEL 5% MÍNIMO, INCLUYE: AFINE DE LA SUPERFICIE, EXTENDIDO DEL MATERIAL, HOMOGENIZADO, COMPACTADO, MANO DE OBRA, EQUIPO Y HERRAMIENTA.</t>
  </si>
  <si>
    <t>ESCARIFICACIÓN Y MEJORAMIENTO DEL TERRENO NATURAL DE 20 CM DE ESPESOR POR MEDIOS MECÁNICOS CON 25 KG/M3 DE CALHIDRA (PARA CUMPLIR CON CALIDAD DE SUBRASANTE), COMPACTADO AL 100% ± 2 DE SU P.V.S.M., PRUEBA AASHTO ESTANDAR, CBR DEL 20% MÍNIMO, INCLUYE: EXTENDIDO DEL MATERIAL, HOMOGENIZADO, AFINE DE LA SUPERFICIE, COMPACTADO, MANO DE OBRA, EQUIPO Y HERRAMIENTA.</t>
  </si>
  <si>
    <t>SUMINISTRO Y COLOCACIÓN DE SOLERA DE 1/2" X 4" CON BARRENOS PARA REDONDO LISO DE 3/8", INCLUYE: HERRAMIENTA, MATERIALES, ACARREOS, RECORTES, SOLDADURAS, PRIMARIO ANTICORROSIVO, DESPERDICIOS, EQUIPO Y MANO DE OBRA.</t>
  </si>
  <si>
    <t>SUMINISTRO Y COLOCACIÓN DE REDONDO LISO DE 3/8", INCLUYE: HERRAMIENTA, MATERIALES, ACARREOS, RECORTES, SOLDADURAS, PRIMARIO ANTICORROSIVO, DESPERDICIOS, EQUIPO Y MANO DE OBRA.</t>
  </si>
  <si>
    <t>SUMINISTRO Y COLOCACIÓN DE CONTRA MARCO EN ANGULO, A BASE DE SOLERA DE 1/2" X 4" PARA RECIBIR REJILLA TIPO IRVING, INCLUYE: HERRAMIENTA, MATERIALES, ACARREOS, RECORTES, SOLDADURAS, DESPERDICIOS, PRIMARIO ANTICORROSIVO, EQUIPO Y MANO DE OBRA.</t>
  </si>
  <si>
    <t>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</si>
  <si>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INFORMATIVO O PREVENTIVO) DE 0.61X0.61 M EN LÁMINA GALVANIZADA CALIBRE 16, CON PELÍCULA REFLEJANTE ALTA INTENSIDAD, ADICIONAL UN TABLERO DE 0.61 X 0.20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</si>
  <si>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SR-37 (DE 60 CM X 20 CM - SENTIDO DEL FLUJO VEHICULAR), EN LÁMINA GALVANIZADA CALIBRE 16, CON PELÍCULA REFLEJANTE ALTA INTENSIDAD, UBICAR EN PARAMENTOS, INCLUYE: HERRAMIENTA, SUMINISTRO Y COLOCACIÓN, MATERIALES, EQUIPO Y MANO DE OBRA.</t>
  </si>
  <si>
    <t>SUMINISTRO E INSTALACIÓN DE EXTREMIDAD DE 4" DE DIÁMETRO DE FO.FO., INCLUYE: 50 % DE TORNILLOS Y EMPAQUES, MATERIAL, ACARREOS, MANO DE OBRA, EQUIPO Y HERRAMIENTA.</t>
  </si>
  <si>
    <t>SUMINISTRO E INSTALACIÓN DE EXTREMIDAD DE 6" DE DIÁMETRO DE FO.FO., INCLUYE: 50 % DE TORNILLOS Y EMPAQUES, MATERIAL, ACARREOS, MANO DE OBRA, EQUIPO Y HERRAMIENTA.</t>
  </si>
  <si>
    <t>POZOS DE ABSORCIÓN</t>
  </si>
  <si>
    <t xml:space="preserve">SUMINISTRO Y COLOCACIÓN DE POZO DE ABSORCIÓN DE 12.00 M DE PROFUNDIDAD X 1.40 M DE DIÁMETRO, EN MATERIAL TIPO II ESTABLE, INCLUYE: HERRAMIENTA, TUBERÍA PREFABRICADA A BASE DE CONCRETO ARMADO DE 96 CM DE DIÁMETRO EXTERIOR Y 80 CM DE DIÁMETRO INTERIOR, CON 130 ORIFICIOS DE 1 1/4" EN TUBERÍA FILTRANTE, ESCALONES DE ACERO EN TUBERÍA, BROCAL Y TAPA FABRICADO A BASE DE HIERRO DÚCTIL, LOSA CONICA DE CONCRETO ARMADO DE 96 CM DE DIÁMETRO EXTERIOR Y 10 CM DE ESPESOR, BASE DE CONCRETO ARMADO DE 96 CM DE DIÁMETRO EXTERIOR Y 10 CM DE ESPESOR, TELA GEOTEXTIL EN ADEME Y PERFORACIÓN , FILTRO DE GRAVA LATERAL EN ÁREA FILTRANTE, DEMOLICIONES, REPOSICIÓN DE MATERIAL, ARMADO CON VARILLA DE 1/2" EN DIAMANTE, TRAZO Y NIVELACIÓN, RETIRO DE MATERIAL PRODUCTO DE LA EXCAVACIÓN, EQUIPO Y MANO DE OBRA. </t>
  </si>
  <si>
    <t>ASENTAMIENTO DE PLACAS METÁLICAS DE POSTES A BASE DE GROUT NO METÁLICO, INCLUYE: MATERIALES, MANO DE OBRA, EQUIPO Y HERRAMIENTA.</t>
  </si>
  <si>
    <t>SUMINISTRO E INSTALACIÓN DE JUNTA GIBAULT COMPLETA DE 6" DE DIÁMETRO DE FO.FO., INCLUYE: MATERIAL, ACARREOS, MANO DE OBRA, EQUIPO Y HERRAMIENTA.</t>
  </si>
  <si>
    <t>SUMINISTRO E INSTALACIÓN DE JUNTA GIBAULT COMPLETA DE 4" DE DIÁMETRO DE FO.FO., INCLUYE: MATERIAL, ACARREOS, MANO DE OBRA, EQUIPO Y HERRAMIENTA.</t>
  </si>
  <si>
    <t>SUMINISTRO E INSTALACIÓN DE TEE DE 6" X 6" DE DIÁMETRO DE FO.FO., INCLUYE: 50 % DE TORNILLOS Y EMPAQUES, MATERIAL, ACARREOS, MANO DE OBRA, EQUIPO Y HERRAMIENTA.</t>
  </si>
  <si>
    <t>SUMINISTRO Y COLOCACIÓN DE CONTRAMARCO DE CANAL SENCILLO DE 4" DE 2.20 M DE LONGITUD, INCLUYE: HERRAMIENTA, NIVELACIÓN, MATERIALES, EQUIPO Y MANO DE OBRA.</t>
  </si>
  <si>
    <t>CAJA CIEGA PARA TUBERÍA DE 10" DE 55X55X55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FLUIDO F´C= 100 KG/CM2 CON UN ESPESOR PROMEDIO DE 12 CM, MUROS DE 12 CM DE ESPESOR A BASE DE LADRILLO 11X14X28 CM ASENTADO CON MORTERO CEMENTO-ARENA EN PROPORCIÓN 1:3, APLANADO ACABADO PULIDO AL INTERIOR CON MORTERO CEMENTO-ARENA EN PROPORCIÓN 1:3 DE 3 CM DE ESPESOR CON IMPERMEABILIZANTE INTEGRAL A RAZÓN DE 0.20 KG/M2,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</si>
  <si>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CAJA CIEGA PARA TUBERÍA DE 12" DE 60X60X60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FLUIDO F´C= 100 KG/CM2 CON UN ESPESOR PROMEDIO DE 12 CM, MUROS DE 12 CM DE ESPESOR A BASE DE LADRILLO 11X14X28 CM ASENTADO CON MORTERO CEMENTO-ARENA EN PROPORCIÓN 1:3, APLANADO ACABADO PULIDO AL INTERIOR CON MORTERO CEMENTO-ARENA EN PROPORCIÓN 1:3 DE 3 CM DE ESPESOR CON IMPERMEABILIZANTE INTEGRAL A RAZÓN DE 0.20 KG/M2,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</si>
  <si>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TERMINAL ZAPATA PARA TIERRA, DE ALUMINIO BIMETALICO PARA ALOJAR CABLES CALIBRE DESDE 14 AWG HASTA 2 AWG, CON UN ORIFICIO D FIJACIÓN DE 1/4", OPRESOR TIPO ALLEN. INCLUYE PIJABROCA DE 1/4" X 1", GALVANIZADA, CABEZA HEXAGONAL.</t>
  </si>
  <si>
    <t>SUMINISTRO Y COLOCACIÓN DE BROCAL Y TAPA CON "ESCUDO" DEL GOBIERNO DE ZAPOPAN, FABRICADO A BASE DE HIERRO DÚCTIL DE 0.60 M DE DIÁMETRO TIPO PESADO PARA POZO DE VISITA. INCLUYE: HERRAMIENTA, SUMINISTRO Y COLOCACIÓN, NIVELACIÓN, MATERIALES, EQUIPO Y MANO DE OBRA.</t>
  </si>
  <si>
    <t>SUMINISTRO Y COLOCACIÓN DE MARCO CON TAPA PARA CAJA DE VÁLVULAS DE 50X50 CM ESTÁNDAR, INCLUYE: MATERIALES, EQUIPO, ACARREOS Y MANO DE OBRA.</t>
  </si>
  <si>
    <t>REGISTRO SANITARIO FORJADO DE 0.40 M X 0.40 M Y HASTA 0.50 M DE PROFUNDIDAD, MEDIDAS INTERIORES, MUROS CON BLOCK 11 X 14 X 28 CM COLOCADO A SOGA, JUNTEADO CON MORTERO CEMENTO ARENA 1:3, CONTRAMARCO DE ÁNGULO DE 1 1/2" X 1/4" DE ESPESOR, TAPA DE CONCRETO POLIMERICO DE 50 CM X 50 CM DE 1 1/4"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</si>
  <si>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0.75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</si>
  <si>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1.00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</si>
  <si>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1.25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</si>
  <si>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1.50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</si>
  <si>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CORTE CON DISCO DE DIAMANTE HASTA 1/3 DE ESPESOR DE LA LOSA Y HASTA 3 MM DE ANCHO, INCLUYE: EQUIPO, DISCO DE DIAMANTE, HERRAMIENTA Y MANO DE OBRA.</t>
  </si>
  <si>
    <t xml:space="preserve">DEMOLICIÓN POR MEDIOS MECÁNICOS DE PAVIMENTO ASFÁLTICO, INCLUYE: HERRAMIENTA, ACARREO LIBRE A BANCO DE OBRA PARA SU POSTERIOR RETIRO, VOLUMEN MEDIDO EN SECCIÓN, ABUNDAMIENTO, EQUIPO Y MANO DE OBRA. </t>
  </si>
  <si>
    <t xml:space="preserve">DEMOLICIÓN POR MEDIOS MECÁNICOS DE PAVIMENTO DE ADOQUÍN DE 8 A 10 CM DE ESPESOR, SIN RECUPERACIÓN, INCLUYE: HERRAMIENTA, ACARREO A BANCO DE OBRA PARA SU POSTERIOR RETIRO, VOLUMEN MEDIDO EN SECCIONES, ABUNDAMIENTO, EQUIPO Y MANO DE OBRA. </t>
  </si>
  <si>
    <t>DEMOLICIÓN POR MEDIOS MECÁNICOS DE PAVIMENTO Y/O LOSA DE CONCRETO EXISTENTE, INCLUYE: HERRAMIENTA, ACARREO LIBRE A BANCO DE OBRA PARA SU POSTERIOR RETIRO, VOLUMEN MEDIDO EN SECCIÓN, ABUNDAMIENTO, EQUIPO Y MANO DE OBRA.</t>
  </si>
  <si>
    <t>DEMOLICIÓN POR MEDIOS MECÁNICOS DE ELEMENTOS ESTRUCTURALES DE CONCRETO ARMADO, INCLUYE: HERRAMIENTA, CORTE DE ACERO, ACARREO DEL MATERIAL A BANCO DE OBRA PARA SU POSTERIOR RETIRO Y LIMPIEZA DEL ÁREA DE LOS TRABAJOS, VOLUMEN MEDIDO E SECCIONES, ABUNDAMIENTO, EQUIPO Y MANO DE OBRA.</t>
  </si>
  <si>
    <t>DEMOLICIÓN DE GUARNICIÓN DE CONCRETO SIMPLE POR MEDIOS MECÁNICOS, INCLUYE: HERRAMIENTA, CORTE CON DISCO DE DIAMANTE PARA DELIMITAR ÁREA, ACARREO DEL MATERIAL A BANCO DE OBRA PARA SU POSTERIOR RETIRO, VOLUMEN MEDIDO EN SECCIÓN, ABUNDAMIENTO, EQUIPO Y MANO DE OBRA.</t>
  </si>
  <si>
    <t>DEMOLICIÓN POR MEDIOS MECÁNICOS DE MURO DE LADRILLO DE LAMA Y/O BLOCK, INCLUYE:  HERRAMIENTA, DEMOLICIÓN DE DALAS, CADENAS Y CASTILLOS, RECUBRIMIENTOS Y APLANADOS, ACARREO DEL MATERIAL A BANCO DE OBRA PARA SU POSTERIOR RETIRO, LIMPIEZA DEL ÁREA DE LOS TRABAJOS, VOLUMEN MEDIDO EN SECCIONES, ABUNDAMIENTO, EQUIPO Y MANO DE OBRA.</t>
  </si>
  <si>
    <t xml:space="preserve">CARGA MECÁNICA Y ACARREO EN CAMIÓN DE MATERIAL PRODUCTO DE EXCAVACIÓN, DEMOLICIÓN Y/O ESCOMBROS, A 1ER KILÓMETRO DE DISTANCIA, VOLUMEN MEDIDO EN SECCIONES, INCLUYE: REGALÍAS AL BANCO DE TIRO Y ABUNDAMIENTO. </t>
  </si>
  <si>
    <t xml:space="preserve">ACARREO EN CAMIÓN DE MATERIAL PRODUCTO DE EXCAVACIONES, DEMOLICIONES Y/O ESCOMBROS, EN KILÓMETROS SUBSECUENTES. VOLUMEN MEDIDO EN SECCIONES, INCLUYE: ABUNDAMIENTO. </t>
  </si>
  <si>
    <t xml:space="preserve">CONTROL PARA ALUMBRADO INTEGRADO POR 1.- GABINETE PARA CONTROL DE ALUMBRADO PÚBLICO, CLASIFICACIÓN NEMA 4X (IP66), DE  DIMENSIONES MINIMAS 40 X 30 X 20 CM, CON RECUBRIMIENTO DE PINTURA EN POLIESTER TEXTURIZADO COLOR RAL7035, CON CHAPA MARCA SOUTHCO MODELO E3-110-25. 2.- INTERRUPTOR TERMOMAGNETICO EN CAJA MOLDEADA DE 3 X 30 AMP, TIPO FAL, ALTA CAPACIDAD INTERRUPTIVA, 25 KA @ 240 VCA, 600 VCA, 60 HZ, INCLUYE TERMINALES PARA CONECTAR CON CONDUCTORES DE CU O AL, DE LÍNEA Y CARGA, CALIBRE MÍNIMO 14 AWG, CALIBRE MÁXIMO 3/0 AWG. TEMPERATURA AMBIENTE DE FUNCIONAMIENTO 40°C. QUE CUMPLA CON LA NORMA NMX-J-266-ANCE-2014. 3.- CONTACTOR ELECTROMAGNÉTICO 3 POLOS,  TAMAÑO NEMA 1 PARA 30 AMP, CLASE 8502 TIPO SA,  PARA UNA TENSIÓN MÁXIMA  DE 600 VCA. LA BOBINA DEBE OPERAR A 220 VCA, 60 HERTZ. CONTAR CON  CERTIFICADOS QUE ACREDITEN EL CUMPLIMIENTO DE  LAS NORMAS: NMX-J-290-ANCE-1999, NMX-J-118/1-ANCE-2000, O EN SU DEFECTO  IEC 947-4-1  O 60947-4-1. 4.- BASE SOQUET PARA FOTOCELDA, CON FOTOCELDA/FOTOCONTROL, MONTAJE DE MEDIA VUELTA, RANGO DE ENCENDIDO DE 10-30 LUXES, APAGADO 5 VECES EL NIVEL DE ENCENDIDO, CON DISEÑO DE EXPULSION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5.- CABLEADO INTERNO. ADEMAS INCLUYE FLEJE DE ACERO INOXIDABLE 3/4", HEBILLAS  PARA FLEJE, TUBO LICUATIGH, CABLE PARA CONEXION A MEDICION Y DERIVACIÓN A CIRCUITO, VARILLA DE TIERRA PROTOCOLIZADA Y CONECTOR REFORZADO PARA VARILLA DE TIERRA, CABLEADO INTERNO, SUMINISTRO DE MATERIALES, ACARREOS, ELEVACIÓN, MATERIALES PARA SUJECIÓN, MANO DE OBRA, CONEXIÓN Y PRUEBAS.
</t>
  </si>
  <si>
    <r>
      <rPr>
        <sz val="8"/>
        <color rgb="FF000000"/>
        <rFont val="Isidora Bold"/>
      </rPr>
      <t>SUMINISTRO E INSTALACIÓN DE CABLE DE ALUMINIO XLP</t>
    </r>
    <r>
      <rPr>
        <sz val="8"/>
        <color indexed="8"/>
        <rFont val="Isidora Bold"/>
      </rPr>
      <t xml:space="preserve">, 600 V, CONFIGURACIÓN </t>
    </r>
    <r>
      <rPr>
        <sz val="8"/>
        <color rgb="FF000000"/>
        <rFont val="Isidora Bold"/>
      </rPr>
      <t xml:space="preserve">TRIPLEX  2+1, CAL. 4 AWG  (F)  +  CAL.  4 AWG (T) </t>
    </r>
    <r>
      <rPr>
        <sz val="8"/>
        <color indexed="8"/>
        <rFont val="Isidora Bold"/>
      </rPr>
      <t xml:space="preserve"> MARCA CONDUMEX O SIMILAR, INCLUYE: HERRAMIENTA, MATERIALES, CONEXIÓN,  PRUEBAS, EQUIPO Y MANO DE OBRA.</t>
    </r>
  </si>
  <si>
    <r>
      <rPr>
        <sz val="8"/>
        <color rgb="FF000000"/>
        <rFont val="Isidora Bold"/>
      </rPr>
      <t>SUMINISTRO E INSTALACIÓN DE TUBO PAD RD 19 DE 53 MM</t>
    </r>
    <r>
      <rPr>
        <sz val="8"/>
        <color indexed="8"/>
        <rFont val="Isidora Bold"/>
      </rPr>
      <t xml:space="preserve"> DE Ø, INCLUYE: HERRAMIENTA, MATERIALES, DESPERDICIOS, ACARREO AL SITIO DE COLOCACIÓN, GUIADO Y MANO DE OBRA.</t>
    </r>
  </si>
  <si>
    <r>
      <rPr>
        <sz val="8"/>
        <color rgb="FF000000"/>
        <rFont val="Isidora Bold"/>
      </rPr>
      <t>SUMINISTRO Y COLOCACIÓN DE CONECTOR DE ALUMINIO EN "T" DE 3 DERIVACIONES</t>
    </r>
    <r>
      <rPr>
        <sz val="8"/>
        <color indexed="8"/>
        <rFont val="Isidora Bold"/>
      </rPr>
      <t xml:space="preserve"> Y MANGAS REMOVIBLES ACEPTA CAL. 2 Y 4 AWG EN EL PRINCIPAL Y DERIVACIÓN A LUMINARIA EN CAL. 6 Y 8 AWG QUE CUMPLA CON ESPECIFICACIÓN NMX-J-519, INCLUYE: HERRAMIENTA,  MATERIAL, EQUIPO Y MANO  DE  OBRA.</t>
    </r>
  </si>
  <si>
    <r>
      <rPr>
        <sz val="8"/>
        <color rgb="FF000000"/>
        <rFont val="Isidora Bold"/>
      </rPr>
      <t>SUMINISTRO E INSTALACIÓN DE CABLE DE ALUMINIO XHHW-2</t>
    </r>
    <r>
      <rPr>
        <sz val="8"/>
        <color indexed="8"/>
        <rFont val="Isidora Bold"/>
      </rPr>
      <t xml:space="preserve">, 600 V, CAL. 6 MONOPOLAR, MARCA CONDUMEX O SIMILAR, CABLEADO DE REGISTRO A LUMINARIA POR EL INTERIOR DEL POSTE, INCLUYE: HERRAMIENTA, MATERIALES, CONEXIÓN, PRUEBAS, EQUIPO Y MANO DE OBRA.
</t>
    </r>
  </si>
  <si>
    <r>
      <rPr>
        <sz val="8"/>
        <color rgb="FF000000"/>
        <rFont val="Isidora Bold"/>
      </rPr>
      <t>BASE PARA MEDIDOR TRIFÁSICO</t>
    </r>
    <r>
      <rPr>
        <sz val="8"/>
        <color indexed="8"/>
        <rFont val="Isidora Bold"/>
      </rPr>
      <t>,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t>
    </r>
  </si>
  <si>
    <r>
      <rPr>
        <sz val="8"/>
        <color rgb="FF000000"/>
        <rFont val="Isidora Bold"/>
      </rPr>
      <t>TAPONADO DE DUCTOS</t>
    </r>
    <r>
      <rPr>
        <sz val="8"/>
        <color indexed="8"/>
        <rFont val="Isidora Bold"/>
      </rPr>
      <t xml:space="preserve"> EN EL REGISTRO DE ALUMBRADO DE</t>
    </r>
    <r>
      <rPr>
        <sz val="8"/>
        <color rgb="FF000000"/>
        <rFont val="Isidora Bold"/>
      </rPr>
      <t xml:space="preserve"> 53 MM</t>
    </r>
    <r>
      <rPr>
        <sz val="8"/>
        <color indexed="8"/>
        <rFont val="Isidora Bold"/>
      </rPr>
      <t xml:space="preserve"> DE Ø, POSTERIOR A LA INSTALACIÓN DEL CABLEADO CON ESPUMA DE POLIURETANO (SELLO DUCTO) O SIMILAR, INCLUYE: HERRAMIENTA, MATERIALES, ACARREOS Y MANO DE OBRA.</t>
    </r>
  </si>
  <si>
    <t>DEMOLICIÓN POR MEDIOS MECÁNICOS DE CONCRETO SIMPLE EN BANQUETAS, INCLUYE: HERRAMIENTA, CORTE CON DISCO DE DIAMANTE PARA DELIMITAR ÁREA, ACARREO DEL MATERIAL A BANCO DE OBRA PARA SU POSTERIOR RETIRO, VOLUMEN MEDIDO EN SECCIÓN, ABUNDAMIENTO, EQUIPO Y MANO DE OBRA.</t>
  </si>
  <si>
    <t xml:space="preserve">CORTE DE TERRENO A CIELO ABIERTO EN CAJÓN EN MATERIAL TIPO "II" CON EQUIPO MECÁNICO PESADO PARA CONFORMACIÓN DE TERRACERÍAS, INCLUYE: AFINE DE FONDO Y TALUDES, NIVELACIÓN, REFERENCIAS, MOVIMIENTOS DE TIERRA (ACARREO INTERNO) CON EQUIPO MECÁNICO HASTA 100 M DE DISTANCIA, VOLUMEN MEDIDO EN SECCIÓN, ABUNDAMIENTO, EQUIPO Y MANO DE OBRA. </t>
  </si>
  <si>
    <t>CALAFATEO DE JUNTAS DE DILATACIÓN EN PAVIMENTOS DE CONCRETO HIDRÁULICO DE 13 MM X 17 MM, CON BACKER-ROD DE 13 MM DE DIÁMETRO (CINTILLA DE POLIURETANO) Y SELLADOR PARA JUNTAS SUPERSEAL P TIPO FESTER O SIMILAR, INCLUYE: HERRAMIENTA, LIMPIEZA DE LA JUNTA, ENSANCHE  CON CORTADORA HASTA 13 MM, MATERIAL, DESPERDICIOS, EQUIPO Y MANO DE OBRA.</t>
  </si>
  <si>
    <t>SUMINISTRO Y COLOCACIÓN DE BARRAS DE AMARRE CON VARILLA CORRUGADA DE 1/2" DE DIÁMETRO Y 75 CM DE DESARROLLO A CADA 60 CM DE SEPARACIÓN, FY= 2800 KG/CM2. INCLUYE: HERRAMIENTA, MATERIAL, DESPERDICIO, CORTES, COLOCACIÓN, ACARREOS, EQUIPO Y MANO DE OBRA.</t>
  </si>
  <si>
    <t>TRAZO Y NIVELACIÓN CON EQUIPO TOPOGRÁFICO DEL TERRENO ESTABLECIENDO EJES Y REFERENCIAS Y BANCOS DE NIVEL, INCLUYE: HERRAMIENTA, CRUCETAS, ESTACAS, HILOS, MARCAS Y TRAZOS CON CALHIDRA, EQUIPO Y MANO DE OBRA.</t>
  </si>
  <si>
    <t>EXCAVACIÓN POR MEDIOS MANUALES EN MATERIAL TIPO II, DE 0.00 A -2.00 M DE PROFUNDIDAD, INCLUYE: AFINE DE PLANTILLA Y TALUDES, ACARREO DEL MATERIAL A BANCO DE OBRA PARA SU POSTERIOR RETIRO, MANO DE OBRA, ABUNDAMIENTO, EQUIPO Y HERRAMIENTA. (MEDIDO EN TERRENO NATURAL POR SECCIÓN).</t>
  </si>
  <si>
    <t>RELLENO EN CEPAS O MESETAS CON MATERIAL PRODUCTO DE LA EXCAVACIÓN, COMPACTADO CON EQUIPO DE IMPACTO AL 90% ± 2 DE SU P.V.S.M., PRUEBA AASHTO ESTANDAR, CBR DEL 5% MÍNIMO, EN CAPAS NO MAYORES DE 20 CM, INCLUYE: HERRAMIENTA, INCORPORACIÓN DE AGUA NECESARIA, ACARREOS, ABUNDAMIENTO, EQUIPO Y MANO DE OBRA.</t>
  </si>
  <si>
    <t>RELLENO EN CEPAS O MESETAS CON MATERIAL DE BANCO (TEPETATE), COMPACTADO CON EQUIPO DE IMPACTO AL 90% ± 2 DE SU P.V.S.M., PRUEBA AASHTO ESTÁNDAR, CBR DEL 5% MÍNIMO, EN CAPAS NO MAYORES DE 20 CM, INCLUYE: HERRAMIENTA, INCORPORACIÓN DE AGUA NECESARIA, MEDIDO EN TERRENO NATURAL POR SECCIÓN SEGÚN PROYECTOS, ABUNDAMIENTO, EQUIPO Y MANO DE OBRA.</t>
  </si>
  <si>
    <t>CENEFA DE 10 CM DE ESPESOR DE CONCRETO PREMEZCLADO F´C= 200 KG/CM2, R. N., T.M.A. 19 MM, TIRO DIRECTO, COLOR NEGRO INTEGRADO AL 4%, ACABADO ESTAMPADO TIPO PIEL DE ELEFANTE, INCLUYE: CIMBRA, DESCIMBRA, COLADO, DESMOLDANTE, BARNIZ, CURADO, MATERIALES, ACARREOS, DESPERDICIOS, MANO DE OBRA, EQUIPO Y HERRAMIENTA.</t>
  </si>
  <si>
    <t>BANQUETA DE 10 CM DE ESPESOR DE CONCRETO PREMEZCLADO F'C= 200  KG/CM2., R.N., T.M.A. 19 MM, CON ACABADO ESCOBILLADO, INCLUYE: CIMBRA, DESCIMBRA, COLADO, CURADO, MATERIALES, ACARREOS, DESPERDICIOS,  MANO DE OBRA, EQUIPO Y HERRAMIENTA.</t>
  </si>
  <si>
    <t>SUMINISTRO Y COLOCACIÓN DE MALLA ELECTROSOLDADA 6X6-10/10, INCLUYE: HABILITADO, DESPERDICIOS, CORTES, AJUSTES, ALAMBRE, TRASLAPES, SILLETAS, MATERIAL DE FIJACIÓN, ACARREO DEL MATERIAL AL SITIO DE SU COLOCACIÓN, MANO DE OBRA Y HERRAMIENTA.</t>
  </si>
  <si>
    <t>FORJADO DE ESCALÓN DE 30X15 CM A BASE DE BLOCK DE JALCRETO 11X14X28 CM, ASENTADO Y APLANADO DE 2.5 CM DE ESPESOR CON MORTERO CEMENTO- ARENA 1:3; ACABADO PULIDO O APALILLADO, INCLUYE: MATERIAL, DESPERDICIOS, MANO DE OBRA, HERRAMIENTA, EQUIPO Y ACARREOS.</t>
  </si>
  <si>
    <t>HUELLA DE 30 CM DE ANCHO Y 5 CM DE ESPESOR A BASE DE CONCRETO PREMEZCLADO F'C= 200 KG/CM2., R.N., T.M.A. 19 MM, ACABADO ESCOBILLADO, INCLUYE: CIMBRA PERIMETRAL, COLADO, CURADO, MATERIAL, DESPERDICIOS, MANO DE OBRA, HERRAMIENTA, EQUIPO Y ACARREOS.</t>
  </si>
  <si>
    <t>MURO DE BLOCK DE JALCRETO DE 11X14X28 CM A SOGA, ASENTADO CON MORTERO CEMENTO-ARENA 1:3, ACABADO COMÚN, INCLUYE: TRAZO, NIVELACIÓN, PLOMEO, MATERIALES, DESPERDICIOS, MANO DE OBRA, HERRAMIENTA, ANDAMIOS, EQUIPO Y ACARREOS.</t>
  </si>
  <si>
    <t xml:space="preserve">MURO DE BLOCK DE JALCRETO DE 11X14X28 CM A TEZÓN ASENTADO CON MORTERO CEMENTO-ARENA 1:3, ACABADO COMÚN, INCLUYE: TRAZO, NIVELACIÓN, PLOMEO, MATERIALES, DESPERDICIOS, MANO DE OBRA, HERRAMIENTA, ANDAMIOS, EQUIPO Y ACARREOS. </t>
  </si>
  <si>
    <t>SUMINISTRO Y APLICACIÓN DE PINTURA VINÍLICA LÍNEA VINIMEX PREMIUM DE COMEX O SIMILAR, CON DOS APLICACIONES COMO MINIMO, LIMPIANDO Y PREPARANDO LA SUPERFICIE, INCLUYE: SELLADOR VINILICO, MATERIALES, DESPERDICIOS, MANO DE OBRA, ANDAMIOS, EQUIPO, HERRAMIENTA Y ACARREOS.</t>
  </si>
  <si>
    <t>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CM MÍNIMO, INCLUYE: MATERIALES,  ACARREOS, ALMACENAJES, PREPARACIÓN DE LA SUPERFICIE, RECORTES, DESPERDICIOS, AJUSTES, EQUIPO, ASÍ COMO LA LIMPIEZA PARCIAL Y TOTAL AL INICIO Y FINAL DE ESTA ACTIVIDAD, MANO DE OBRA Y HERRAMIENTA.</t>
  </si>
  <si>
    <t xml:space="preserve">SUMINISTRO Y PLANTACIÓN DE ÁRBOL OLIVO NEGRO DE MÍNIMO 2.00 M DE ALTURA Y 2" DE DIÁMETRO EN TRONCO, INCLUYE: HERRAMIENTA, EXCAVACIÓN, CAPA  DE TIERRA VEGETAL, AGUA PARA RIEGO, MANO DE OBRA, RIEGO Y CUIDADOS POR 30 DÍAS. </t>
  </si>
  <si>
    <t xml:space="preserve">SUMINISTRO Y PLANTACIÓN DE ÁRBOL ARRAYÁN DE MÍNIMO 2.00 M DE ALTURA Y 2" DE DIÁMETRO EN TRONCO, INCLUYE: HERRAMIENTA, EXCAVACIÓN, CAPA  DE TIERRA VEGETAL, AGUA PARA RIEGO, MANO DE OBRA, RIEGO Y CUIDADOS POR 30 DÍAS. </t>
  </si>
  <si>
    <t>SUMINISTRO Y PLANTACIÓN DE ÁRBOL GUAYABO FRESA DE MÍNIMO 2.00 M DE ALTURA Y 2" DE DIÁMETRO EN TRONCO, INCLUYE: HERRAMIENTA, EXCAVACIÓN, CAPA  DE TIERRA VEGETAL, AGUA PARA RIEGO, MANO DE OBRA, RIEGO Y CUIDADOS POR 30 DÍAS.</t>
  </si>
  <si>
    <t>SUMINISTRO Y PLANTACIÓN DE ÁRBOL PRIMAVERA DE MÍNIMO 2.00 M DE ALTURA Y 2" DE DIÁMETRO EN TRONCO, INCLUYE: HERRAMIENTA, EXCAVACIÓN, CAPA  DE TIERRA VEGETAL, AGUA PARA RIEGO, MANO DE OBRA, RIEGO Y CUIDADOS POR 30 DÍAS.</t>
  </si>
  <si>
    <t>SUMINISTRO Y PLANTACIÓN DE ÁRBOL ROSA MORADA DE MÍNIMO 2.00 M DE ALTURA Y 2" DE DIÁMETRO EN TRONCO, INCLUYE: HERRAMIENTA, EXCAVACIÓN, CAPA  DE TIERRA VEGETAL, AGUA PARA RIEGO, MANO DE OBRA, RIEGO Y CUIDADOS POR 30 DÍAS.</t>
  </si>
  <si>
    <t>SUMINISTRO Y PLANTACIÓN DE PLANTA DEDO-MORO A RAZÓN DE 20 PZAS POR M2 DE 12 CM DE LARGO PROMEDIO, INCLUYE:  EXCAVACIÓN, CAPA  DE TIERRA VEGETAL, AGUA PARA RIEGO, HERRAMIENTA, MANO DE OBRA, RIEGO Y CUIDADOS POR 30 DÍAS.</t>
  </si>
  <si>
    <t xml:space="preserve">SUMINISTRO Y APLICACIÓN DE PINTURA TERMOPLÁSTICA PARA LÍNEA DE ALTO EN COLOR BLANCA Y/O AMARILLA DE 40 CM DE ANCHO, CON APLICACIÓN DE PRIMARIO PARA ASEGURAR EL CORRECTO ANCLAJE DE LA PINTURA Y DE MICROESFERA REFLEJANTE 330 GR/M2, APLICADA CON MAQUINA PINTARRAYA, INCLUYE: TRAZO, SEÑALAMIENTOS, MANO DE OBRA, PREPARACIÓN Y LIMPIEZA AL FINAL DE LA OBRA. </t>
  </si>
  <si>
    <t>SUMINISTRO Y COLOCACIÓN DE BOYA METÁLICA DE TRÁNSITO AMARILLA DE 23 X 23 CM, INCLUYE: MATERIALES, ACARREOS, FIJACIÓN, MANO DE OBRA, EQUIPO Y HERRAMIENTA.</t>
  </si>
  <si>
    <t>SUMINISTRO E INSTALACIÓN DE TUBERÍA DE P.V.C. PARA ALCANTARILLADO SANITARIO SERIE 20, DIÁMETRO DE 10", INCLUYE: MATERIALES NECESARIOS, EQUIPO, MANO DE OBRA Y PRUEBA HIDROSTÁTICA.</t>
  </si>
  <si>
    <t>SUMINISTRO E INSTALACIÓN DE TUBERÍA DE P.V.C. PARA ALCANTARILLADO SANITARIO SERIE 20, DIÁMETRO DE 12", INCLUYE: MATERIALES NECESARIOS, EQUIPO, MANO DE OBRA Y PRUEBA HIDROSTÁTICA.</t>
  </si>
  <si>
    <t>RELLENO ACOSTILLADO EN CEPAS O MESETAS CON MATERIAL DE BANCO, COMPACTADO MANUALMENTE EN CAPAS NO MAYORES DE 20 CM, INCLUYE: ABUNDAMIENTO, INCORPORACIÓN DE AGUA NECESARIA, MANO DE OBRA, HERRAMIENTAS Y ACARREOS.</t>
  </si>
  <si>
    <t>EXCAVACIÓN POR MEDIOS MECÁNICOS EN MATERIAL TIPO II, DE 0.00 A 2.00 M DE PROFUNDIDAD, INCLUYE: AFINE DE PLANTILLA Y TALUDES, ACARREO DEL MATERIAL A BANCO DE OBRA PARA SU POSTERIOR RETIRO, MANO DE OBRA, ABUNDAMIENTO, EQUIPO Y HERRAMIENTA. (MEDIDO EN TERRENO NATURAL POR SECCIÓN).</t>
  </si>
  <si>
    <t>EXCAVACIÓN POR MEDIOS MECÁNICOS EN MATERIAL TIPO II, DE 2.01 A 4.00 M DE PROFUNDIDAD, INCLUYE: AFINE DE PLANTILLA Y TALUDES, ACARREO DEL MATERIAL A BANCO DE OBRA PARA SU POSTERIOR RETIRO, MANO DE OBRA, ABUNDAMIENTO, EQUIPO Y HERRAMIENTA. (MEDIDO EN TERRENO NATURAL POR SECCIÓN).</t>
  </si>
  <si>
    <t>SUMINISTRO E INSTALACIÓN DE TUBERÍA DE P.V.C. PARA ALCANTARILLADO SANITARIO SERIE 20, DIÁMETRO DE 6", INCLUYE: MATERIALES NECESARIOS, EQUIPO, MANO DE OBRA Y PRUEBA HIDROSTÁTICA.</t>
  </si>
  <si>
    <t>SUMINISTRO E INSTALACIÓN DE CODO PVC DE 45°X 6", PARA ALCANTARILLADO SANITARIO SERIE 20, INCLUYE: MANO DE OBRA, EQUIPO Y HERRAMIENTA.</t>
  </si>
  <si>
    <t>SUMINISTRO E INSTALACIÓN DE SILLETA PVC DE 10"X 6", PARA ALCANTARILLADO SANITARIO SERIE 20, INCLUYE: MANO DE OBRA, EQUIPO Y HERRAMIENTA.</t>
  </si>
  <si>
    <t>SUMINISTRO E INSTALACIÓN DE SILLETA PVC DE 12"X 6", PARA ALCANTARILLADO SANITARIO SERIE 20, INCLUYE: MANO DE OBRA, EQUIPO Y HERRAMIENTA.</t>
  </si>
  <si>
    <t>SUMINISTRO E INSTALACIÓN DE MANGA DE EMPOTRAMIENTO DE  P.V.C. DE 6" DE DIÁMETRO, PARA ALCANTARILLADO SANITARIO SERIE 20,  INCLUYE: MATERIAL, ACARREOS, MANO  DE OBRA Y HERRAMIENTA.</t>
  </si>
  <si>
    <t>SUMINISTRO, INSTALACIÓN Y JUNTEO DE TUBO DE P.V.C. HIDRÁULICO RD-26 DE 4" DE DIÁMETRO, INCLUYE: MATERIAL, ACARREO AL SITIO DE COLOCACIÓN, DESPERDICIOS, PRUEBA HIDROSTÁTICA, MANO DE OBRA, EQUIPO Y HERRAMIENTA.</t>
  </si>
  <si>
    <t>SUMINISTRO, INSTALACIÓN Y JUNTEO DE TUBO DE P.V.C. HIDRÁULICO RD-26 DE 6" DE DIÁMETRO, INCLUYE: MATERIAL, ACARREO AL SITIO DE COLOCACIÓN, DESPERDICIOS, PRUEBA HIDROSTÁTICA, MANO DE OBRA, EQUIPO Y HERRAMIENTA.</t>
  </si>
  <si>
    <t>SUMINISTRO Y COLOCACIÓN DE BOLARDO DE 6" DE DIÁMETRO, COLOR GRIS MARTILLO CON PINTURA ELECTROSTÁTICA, FABRICADO EN TUBO DE ACERO AL CARBÓN CEDULA 30, DE 1.10 M DE LONGITUD (0.75 M VISIBLE Y 0.35 M OCULTO), TAPA SUPERIOR DE PLACA 3/16" C/ESCUDO EN ACERO INOXIDABLE (RECORTE LASER), 3 CALCOMANÍAS COLOR BLANCO REFLEJANTE GRADO DIAMANTE DE 3 CM DE ANCHO, 4 ANILLOS DE HERRERÍA PARA PROTEGER PLACA Y CALCOMANÍAS REFLEJANTES (VER DETALLE EN PROYECTO), CON ANCLAS SOLDADAS DE VARILLA DE 1/2" DE 10 CM PARA SU ANCLAJE, INCLUYE: DADO DE CONCRETO F´C= 150 KG/CM2 HECHO EN OBRA DE 40X40X40 CM, ACARREOS, MATERIALES, MANO DE OBRA, EQUIPO Y HERRAMIENTA.</t>
  </si>
  <si>
    <t>RELLENO EN CEPAS O MESETAS CON MATERIAL DE BANCO (TEPETATE), COMPACTADO CON EQUIPO DE IMPACTO AL 95% ± 2 DE SU P.V.S.M., PRUEBA AASHTO ESTÁNDAR, CBR DEL 5% MÍNIMO, EN CAPAS NO MAYORES DE 20 CM, INCLUYE: HERRAMIENTA, INCORPORACIÓN DE AGUA NECESARIA, MEDIDO EN TERRENO NATURAL POR SECCIÓN SEGÚN PROYECTOS, ABUNDAMIENTO, EQUIPO Y MANO DE OBRA.</t>
  </si>
  <si>
    <t>CICLOVÍAS</t>
  </si>
  <si>
    <t>SUMINISTRO Y APLICACIÓN DE PINTURA TERMOPLÁSTICA PARA ELABORACIÓN DE CRUCE DE CICLOVÍA DOS SENTIDOS, EN CUADROS DE 40X40 CM Y/O 50X50 CM, CON APLICACIÓN DE PRIMARIO PARA ASEGURAR EL CORRECTO ANCLAJE DE LA PINTURA Y DE MICROESFERA REFLEJANTE 330 GR/M2 SOBRE PAVIMENTO, APLICADA CON MAQUINA, INCLUYE: TRAZO, SEÑALAMIENTOS, MANO DE OBRA, PREPARACIÓN Y LIMPIEZA AL FINAL DE LA OBRA.</t>
  </si>
  <si>
    <t>SUMINISTRO E INSTALACIÓN DE HITO ABATIBLE COLOR VERDE DE POLIETILENO DE ALTA FLEXIBILIDAD Y RESISTENCIA CON CINTAS REFLEJANTES DE ALTA INTENSIDAD DE 10 CM DE ALTURA EN COLOR BLANCO, 106.00 CM DE ALTURA, DIÁMETRO DEL CUERPO DE 6.50 CM, DEBE CUMPLIR CON FUNCIÓN DE RETRACTILIDAD DE 180°, INCLUYE: HERRAMIENTA, 4 TORNILLOS DE 3/8” ANCLADOS A 4 TAQUETES DE 3/8”, MÁS PEGAMENTO EPÓXICO EN CADA UNO DE SUS BARRENOS, EQUIPO Y MANO DE OBRA.</t>
  </si>
  <si>
    <t>SUMINISTRO Y COLOCACIÓN DE VIALETÓN CIRCULAR DE 20 CM DE DIÁMETRO Y 5 CM DE ALTURA, COMPUESTO ESPECIAL ELASTÓMERO BASE POLIURETANO REFORZADO EN COLOR AMARILLO TRÁFICO Y/O VERDE, INCLUYE: HERRAMIENTA, FIJACIÓN CON 4 TAQUETES EXPANSIVOS DE 3/8" X 3 3/4", LOGO DE BICICLETA EN ALTO RELIEVE, ACARREOS Y MANO DE OBRA.</t>
  </si>
  <si>
    <t>SUMINISTRO Y COLOCACIÓN DE SEÑALAMIENTO VERTICAL (RESTRICTIVO, INFORMATIVO O PREVENTIVO), CON DOS TABLEROS DE 0.61X0.61 M EN LÁMINA GALVANIZADA CALIBRE 16, CON PELÍCULA REFLEJANTE ALTA INTENSIDAD, ADICIONAL UN TABLERO DE 0.61 X 0.20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</si>
  <si>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PARQUE LINEAL</t>
  </si>
  <si>
    <t>TALA, DERRIBO Y RETIRO DE ÁRBOL DE 1.00 A 3.00 M DE ALTURA, INCLUYE: HERRAMIENTA, PAGO DE PERMISOS ANTE PARQUES Y JARDINES, CORTE DE FOLLAJE EN SECCIONES, APILE DE RAMAS Y TRONCOS, EXTRACCIÓN DE TOCÓN, RETIRO DE MATERIALES DE DESECHO FUERA DE LA OBRA A TIRADERO INDICADO POR SUPERVISIÓN, EQUIPO Y MANO DE OBRA.</t>
  </si>
  <si>
    <t>TALA, DERRIBO Y RETIRO DE ÁRBOL DE 3.00 A 6.00 M DE ALTURA, INCLUYE: HERRAMIENTA, PAGO DE PERMISOS ANTE PARQUES Y JARDINES, CORTE DE FOLLAJE EN SECCIONES, APILE DE RAMAS Y TRONCOS, EXTRACCIÓN DE TOCÓN, RETIRO DE MATERIALES DE DESECHO FUERA DE LA OBRA A TIRADERO INDICADO POR SUPERVISIÓN, EQUIPO Y MANO DE OBRA.</t>
  </si>
  <si>
    <t>EXCAVACIONES Y RELLENOS</t>
  </si>
  <si>
    <t>RELLENO EN CEPAS O MESETAS CON MATERIAL PRODUCTO DE LA EXCAVACIÓN, COMPACTADO CON EQUIPO DE IMPACTO AL 95% ± 2 DE SU P.V.S.M., PRUEBA AASHTO ESTANDAR, CBR DEL 5% MÍNIMO, EN CAPAS NO MAYORES DE 20 CM, INCLUYE: HERRAMIENTA, INCORPORACIÓN DE AGUA NECESARIA, ACARREOS, ABUNDAMIENTO, EQUIPO Y MANO DE OBRA.</t>
  </si>
  <si>
    <t>PISOS DE CONCRETO</t>
  </si>
  <si>
    <t>GUARNICIÓN TIPO "I" EN SECCIÓN 15 X 30 CM DE ALTURA A BASE DE CONCRETO PREMEZCLADO F'C= 200 KG/CM2., T.M.A. 19 MM., R.N., ACABADO COMÚN EN COSTADOS Y PULIDO EN CORONA, INCLUYE: HERRAMIENTA, CIMBRA, DESCIMBRA, COLADO, CURADO, MATERIALES, EQUIPO Y MANO DE OBRA.</t>
  </si>
  <si>
    <t>BARANDALES</t>
  </si>
  <si>
    <t>CIMBRA EN DADOS DE CIMENTACIÓN, ACABADO COMÚN, INCLUYE: SUMINISTRO DE MATERIALES, ACARREOS, CORTES, HABILITADO, CIMBRADO, DESCIMBRADO, MANO DE OBRA, LIMPIEZA, EQUIPO Y HERRAMIENTA.</t>
  </si>
  <si>
    <t>CONCRETO HECHO EN OBRA DE F'C= 200 KG/CM2, T.MA. 3/4", R.N., INCLUYE: HERRAMIENTA, ELABORACIÓN DE CONCRETO, ACARREOS, COLADO, VIBRADO, EQUIPO Y MANO DE OBRA.</t>
  </si>
  <si>
    <t>PINTURA DE ESMALTE 100 MARCA COMEX O SIMILAR, SOBRE SUPERFICIES METÁLICAS EN HERRERÍA ABIERTA (VENTANAS, PROTECCIONES, CANCELERIA) A DOS MANOS, INCLUYE: PREPARACIÓN DE LA SUPERFICIE, MATERIALES MENORES Y DE CONSUMO, ANDAMIOS, HERRAMIENTAS, LIMPIEZA, MANO DE OBRA A CUALQUIER NIVEL.</t>
  </si>
  <si>
    <t>REFORESTACIÓN Y JARDINERÍA</t>
  </si>
  <si>
    <t xml:space="preserve">SUMINISTRO Y COLOCACIÓN DE PLACA PARA DELIMITAR JARDINERA A BASE DE ACERO DE 1/4", CORONADA CON REDONDO LISO # 4, FIJADA A PISO DE CONCRETO CON 1 VARILLA DEL #3 DE 10 CM DE LARGO A CADA 100 CM, INCLUYE: HERRAMIENTA, FLETES, ACARREOS, CORTES, DESPERDICIOS, SOLDADURA, PRIMARIO ANTICORROSIVO, ACABADO EN ESMALTE 100 DE COMEX COLOR NEGRO MATE, MATERIAL Y MANO DE OBRA. </t>
  </si>
  <si>
    <t>SUMINISTRO Y COLOCACIÓN DE DENTELLÓN TIPO "I" EN SECCIÓN 15X20 CM DE ALTURA A BASE DE CONCRETO PREMEZCLADO F'C=200 KG/CM2, T.M.A. 19 MM, R.N., ACABADO COMÚN, INCLUYE: CIMBRA, DESCIMBRA, COLADO, MATERIALES, CURADO, MANO DE OBRA, EQUIPO Y HERRAMIENTA.</t>
  </si>
  <si>
    <t>SUMINISTRO Y PLANTACIÓN DE PLANTA DEDO-MORO DE HASTA 15 CM DE LARGO PROMEDIO, INCLUYE: HERRAMIENTA, EXCAVACIÓN, CAPA DE TIERRA VEGETAL, AGUA PARA RIEGO, MANO DE OBRA Y CUIDADOS POR 30 DÍAS.</t>
  </si>
  <si>
    <t>SUMINISTRO Y PLANTACIÓN DE PLANTA IPOMEA MORADA (IPOMEA PURPUREA) DE HASTA 30 CM DE ALTURA PROMEDIO, INCLUYE: HERRAMIENTA, EXCAVACIÓN, CAPA DE TIERRA VEGETAL, AGUA PARA RIEGO, MANO DE OBRA Y CUIDADOS POR 30 DÍAS.</t>
  </si>
  <si>
    <t>SUMINISTRO Y PLANTACIÓN DE PLANTA WEDELIA DE 15 A 20 CM DE ALTURA, INCLUYE: EXCAVACIÓN, CAPA  DE TIERRA VEGETAL, AGUA PARA RIEGO, HERRAMIENTA, MANO DE OBRA Y CUIDADOS POR 30 DÍAS.</t>
  </si>
  <si>
    <t>SUMINISTRO Y PLANTACIÓN DE ÁRBOL PRIMAVERA (TABEBUIA DONNELL-SMITHII ROSE) DE 2.00 M MÍNIMO DE ALTURA A PARTIR N.P.T. Y 2" DE DIÁMETRO MÍNIMO EN TRONCO, INCLUYE: HERRAMIENTA, EXCAVACIÓN, CAPA  DE TIERRA VEGETAL, AGUA PARA RIEGO, MANO DE OBRA Y CUIDADOS POR 30 DÍAS.</t>
  </si>
  <si>
    <t>SUMINISTRO Y PLANTACIÓN DE ÁRBOL JACARANDA (JACARANDA MIMOSIFOLIA D DON) DE 2.00 M MÍNIMO DE ALTURA A PARTIR N.P.T. Y 2" DE DIÁMETRO MÍNIMO EN TRONCO, INCLUYE: HERRAMIENTA, EXCAVACIÓN, CAPA  DE TIERRA VEGETAL, AGUA PARA RIEGO, MANO DE OBRA Y CUIDADOS POR 30 DÍAS.</t>
  </si>
  <si>
    <t>SUMINISTRO Y PLANTACIÓN DE ÁRBOL ARRAYÁN (LIMU APICULATA) DE 2.00 M MÍNIMO DE ALTURA A PARTIR N.P.T. Y 2" DE DIÁMETRO MÍNIMO EN TRONCO, INCLUYE: HERRAMIENTA, EXCAVACIÓN, CAPA  DE TIERRA VEGETAL, AGUA PARA RIEGO, MANO DE OBRA Y CUIDADOS POR 30 DÍAS.</t>
  </si>
  <si>
    <t>MOBILIARIO</t>
  </si>
  <si>
    <t>PLANTILLA DE 10 CM DE ESPESOR DE CONCRETO HECHO EN OBRA DE F´C=100 KG/CM2, INCLUYE: PREPARACIÓN DE LA SUPERFICIE, NIVELACIÓN, MAESTREADO, COLADO, MANO DE OBRA, EQUIPO Y HERRAMIENTA.</t>
  </si>
  <si>
    <t>SUMINISTRO Y COLOCACIÓN DE BANCA DE ACERO DE 1.80 M X 0.70 M X 0.82 M, MODELO LV256 O SIMILAR, INCLUYE: HERRAMIENTA, FIJACIÓN, ACARREOS, MATERIALES, EQUIPO Y MANO DE OBRA.</t>
  </si>
  <si>
    <t>SUMINISTRO Y COLOCACIÓN DE PÉRGOLA DE ACERO DE 3.00 M X 3.00 M X 2.68 M, MODELO PIN100 O SIMILAR, INCLUYE: HERRAMIENTA, COLOCACIÓN, ANCLAS Y PLACA BASE, ACARREOS, MATERIALES, EQUIPO Y MANO DE OBRA.</t>
  </si>
  <si>
    <t>SUMINISTRO Y COLOCACIÓN  DE MÓDULO EJERCICIO TIPO "ELÍPTICA", MODELO RD-105 O SIMILAR EN CALIDAD, MEDIDAS: 1.06 X 0.58 X 1.41 M, INCLUYE: HERRAMIENTA, MATERIALES, ACARREOS, FIJACIÓN A DADO DE CONCRETO, EQUIPO Y MANO DE OBRA.</t>
  </si>
  <si>
    <t>SUMINISTRO Y COLOCACIÓN  DE MÓDULO EJERCICIO TIPO "LAGARTIJA", MODELO RD-124 O SIMILAR EN CALIDAD, MEDIDAS: 1.04 X 0.56 X 3.60 M, INCLUYE: HERRAMIENTA, MATERIALES, ACARREOS, FIJACIÓN, EQUIPO Y MANO DE OBRA.</t>
  </si>
  <si>
    <t>SUMINISTRO Y COLOCACIÓN  DE MÓDULO EJERCICIO TIPO "PECHO Y ESPALDA", MODELO RD-101 O SIMILAR EN CALIDAD, MEDIDAS: 2.48 X 0.80 X 2.05 M, INCLUYE: HERRAMIENTA, MATERIALES, ACARREOS, FIJACIÓN A DADO DE CONCRETO, EQUIPO Y MANO DE OBRA.</t>
  </si>
  <si>
    <t>SUMINISTRO Y COLOCACIÓN  DE MÓDULO EJERCICIO TIPO "ABDOMINAL DOBLE", MODELO RD-106 O SIMILAR EN CALIDAD, MEDIDAS: 1.56 X 1.17 X 0.58 M, INCLUYE: HERRAMIENTA, MATERIALES, ACARREOS, FIJACIÓN A DADO DE CONCRETO, EQUIPO Y MANO DE OBRA.</t>
  </si>
  <si>
    <t>C1</t>
  </si>
  <si>
    <t>C2</t>
  </si>
  <si>
    <t>C3</t>
  </si>
  <si>
    <t>C4</t>
  </si>
  <si>
    <t>C5</t>
  </si>
  <si>
    <t>C6</t>
  </si>
  <si>
    <t>G1</t>
  </si>
  <si>
    <t>G2</t>
  </si>
  <si>
    <t>G5</t>
  </si>
  <si>
    <t>G6</t>
  </si>
  <si>
    <t>G7</t>
  </si>
  <si>
    <t>H1</t>
  </si>
  <si>
    <t>H2</t>
  </si>
  <si>
    <t>H3</t>
  </si>
  <si>
    <t>H4</t>
  </si>
  <si>
    <t>I</t>
  </si>
  <si>
    <t>J</t>
  </si>
  <si>
    <t>SUMINISTRO Y APLICACIÓN DE PINTURA TERMOPLÁSTICA BLANCA, EN PICTOGRAMA DE "SOLO BICI", CON FLECHA DE SENTIDO DE HASTA 1.70 M, PICTOGRAMA DE BICICLETA DE HASTA 0.80 M X 1.20 M. Y TEXTO "SOLO" DE HASTA 0.80 M X 0.50 M., CON APLICACIÓN DE PRIMARIO PARA ASEGURAR EL CORRECTO ANCLAJE DE LA PINTURA Y DE MICROESFERA REFLEJANTE 330 GR/LT, INCLUYE: HERRAMIENTA, TRAZO, SEÑALAMIENTOS, PREPARACIÓN, LIMPIEZA AL FINAL DE LA OBRA, EQUIPO Y MANO DE OBRA.</t>
  </si>
  <si>
    <t>SUMINISTRO Y COLOCACIÓN DE CANASTILLA PASAJUNTAS A BASE 5 BARRAS DE 1" X 46 CM @ 30 CM DE SEPARACIÓN (LONGITUD DE 1.50 M), INCLUYE: HERRAMIENTA, FABRICACIÓN DE LA CANASTA EN ALAMBRÓN DE 5/16" PARA LARGUEROS Y ALAMBRÓN 1/4" EN PATAS, CORTES, DOBLECES, ELECTROSOLDADO DE LA CANASTA, ARMADO DE LA CANASTILLA CON ATIEZADORES EN ALAMBRÓN DE 1/4", SOLDADO CON SOLDADURA DE ARCO DE BARRAS DE REDONDO LISO DE 1"X0.46 GRADO G36 EN EXTREMOS ALTERNOS, DESPERDICIOS, COLOCACIÓN, MANO DE OBRA, EQUIPO Y MANO DE OBRA.</t>
  </si>
  <si>
    <t>PAVIMENTO DE 22 CM DE ESPESOR DE CONCRETO HIDRÁULICO PREMEZCLADO MR-48, R.R. A 7 DÍAS, T.M.A. 38 MM, ACABADO TEXTURIZADO CON PEINE DE 1" DE SEPARACIÓN APROXIMADA, INCLUYE: HERRAMIENTA, CIMBRA, DESCIMBRA, MATERIALES, ACARREOS, VOLTEADO, VIBRADO, CURADO, EQUIPO Y MANO DE OBRA.</t>
  </si>
  <si>
    <t>PAVIMENTO DE 22 CM DE ESPESOR DE CONCRETO HIDRÁULICO PREMEZCLADO MR-48, R.R. A 14 DÍAS, T.M.A. 38 MM, ACABADO TEXTURIZADO CON PEINE DE 1" DE SEPARACIÓN APROXIMADA, INCLUYE: HERRAMIENTA, CIMBRA, DESCIMBRA, MATERIALES, ACARREOS, VOLTEADO, VIBRADO, CURADO, EQUIPO Y MANO DE OBRA.</t>
  </si>
  <si>
    <t>PAVIMENTO DE 22 CM DE ESPESOR DE CONCRETO HIDRÁULICO PREMEZCLADO MR-48, R.N., T.M.A. 38 MM, ACABADO TEXTURIZADO CON PEINE DE 1" DE SEPARACIÓN APROXIMADA, INCLUYE: HERRAMIENTA, CIMBRA, DESCIMBRA, MATERIALES, ACARREOS, VOLTEADO, VIBRADO, CURADO, EQUIPO Y MANO DE OBRA.</t>
  </si>
  <si>
    <t>PAVIMENTO DE 22 CM DE ESPESOR DE CONCRETO HIDRÁULICO PREMEZCLADO MR-48, R.R. A 3 DÍAS, T.M.A. 38 MM, ACABADO TEXTURIZADO CON PEINE DE 1" DE SEPARACIÓN APROXIMADA, INCLUYE: HERRAMIENTA, CIMBRA, DESCIMBRA, MATERIALES, ACARREOS, VOLTEADO, VIBRADO, CURADO, EQUIPO Y MANO DE OBRA.</t>
  </si>
  <si>
    <t>GUARNICIÓN TIPO "L" EN SECCIÓN 37-22X45 Y CORONA DE 15 CM DE ALTURA POR 12X15 CM, DE CONCRETO PREMEZCLADO F'C=250 KG/CM2., T.M.A. 19 MM., R.N., INCLUYE: CIMBRA, DESCIMBRA, COLADO, CURADO, MATERIALES, DESPERDICIOS, MANO DE OBRA, EQUIPO Y HERRAMIENTA.</t>
  </si>
  <si>
    <t>LOSA DE AJUSTE EN SECCIÓN 45 X 22 CM DE CONCRETO F'C=250 KG/CM2, T.M.A. 19 MM, R.N, PREMEZCLADO, INCLUYE: CIMBRA, DESCIMBRA, COLADO, MATERIALES, DESPERDICIOS, CURADO, MANO DE OBRA, EQUIPO Y HERRAMIENTA.</t>
  </si>
  <si>
    <t>PAVIMENTO DE 22 CM DE ESPESOR DE CONCRETO HIDRÁULICO PREMEZCLADO MR-48, R.R. A 7 DÍAS, T.M.A. 38 MM, COLOR ROJO TERRACOTA INTEGRADO AL 4%, ACABADO TEXTURIZADO CON PEINE DE 1" DE SEPARACIÓN APROXIMADA, INCLUYE: HERRAMIENTA, CIMBRA, DESCIMBRA, MATERIALES, ACARREOS, VOLTEADO, VIBRADO, CURADO, EQUIPO Y MANO DE OBRA.</t>
  </si>
  <si>
    <t>PAVIMENTO DE 22 CM DE ESPESOR DE CONCRETO HIDRÁULICO PREMEZCLADO MR-48, R.R. A 14 DÍAS, T.M.A. 38 MM, COLOR ROJO TERRACOTA INTEGRADO AL 4%, ACABADO TEXTURIZADO CON PEINE DE 1" DE SEPARACIÓN APROXIMADA, INCLUYE: HERRAMIENTA, CIMBRA, DESCIMBRA, MATERIALES, ACARREOS, VOLTEADO, VIBRADO, CURADO, EQUIPO Y MANO DE OBRA.</t>
  </si>
  <si>
    <t>PAVIMENTO DE 22 CM DE ESPESOR DE CONCRETO HIDRÁULICO PREMEZCLADO MR-48, R.N., T.M.A. 38 MM, COLOR ROJO TERRACOTA INTEGRADO AL 4%, ACABADO TEXTURIZADO CON PEINE DE 1" DE SEPARACIÓN APROXIMADA, INCLUYE: HERRAMIENTA, CIMBRA, DESCIMBRA, MATERIALES, ACARREOS, VOLTEADO, VIBRADO, CURADO, EQUIPO Y MANO DE OBRA.</t>
  </si>
  <si>
    <t>DEMOLICIÓN POR MEDIOS MECÁNICOS DE CARPETA ASFÁLTICA SOBRE BASE DE EMPEDRADO, INCLUYE: HERRAMIENTA, ACARREO A BANCO DE OBRA PARA SU POSTERIOR RETIRO, VOLUMEN MEDIDO EN SECCIÓN, ABUNDAMIENTO, EQUIPO Y MANO DE OBRA.</t>
  </si>
  <si>
    <t>GUARNICIÓN TIPO "I" EN SECCIÓN 15X37 CM DE ALTURA A BASE DE CONCRETO PREMEZCLADO F'C= 250 KG/CM2, T.M.A. 19 MM, R.N., ACABADO APARENTE, INCLUYE: CIMBRA, DESCIMBRA, COLADO, MATERIALES, CURADO, DESPERDICIOS, MANO DE OBRA, EQUIPO Y HERRAMIENTA.</t>
  </si>
  <si>
    <t>SUMINISTRO Y COLOCACIÓN DE POSTE DE SECCIÓN CIRCULAR  TIPO CÓNICO PARA ALUMBRADO PÚBLICO DE  5.50 M DE ALTURA, PUNTA POSTE CON NIPLE PARA MONTAJE DE LUMINARIA  DE DIÁMETRO SEGÚN ESPECIFICACIÓN DE LUMINARIA Y CON PLACA BASE DE 320 X 320 MM. Y UN ESPESOR DE 19. MM. (3/4"), CON 4 BARRENOS  DISTANCIADOS  A 190 MM. ENTRE EJES, CON 4 BARRENOS DE  28.6 MM. DE DIÁMETRO, CON REGISTRO PARA CONEXIONES DE 195 MM DE LONGITUD X 80 MM DE ANCHO DE FORMA OVALADA, CON UNA TAPA TROQUELADA OVALADA DE ACUERDO A DIBUJO ESQUEMÁTICO, QUE SE  FIJARA MEDIANTE DOS TORNILLOS EN LOS EXTREMOS LONGITUDINALES UBICADA A 60 CM DESDE LA BASE, PINTURA PRAIMER ANTICORROSIVA ROJO OXIDO Y PINTURA PARA ACABADO SEGÚN COLOR ACORDADO CON LA SUPERVISIÓN DE OBRA, INCLUYE: HERRAMIENTA, SUMINISTRO, FLETES, ACARREOS, ELEVACIÓN, PLOMEADO, EQUIPO Y MANO DE OBRA.</t>
  </si>
  <si>
    <r>
      <rPr>
        <sz val="8"/>
        <color rgb="FF000000"/>
        <rFont val="Isidora Bold"/>
      </rPr>
      <t>SUMINISTRO Y COLOCACIÓN DE ANCLA</t>
    </r>
    <r>
      <rPr>
        <sz val="8"/>
        <color indexed="8"/>
        <rFont val="Isidora Bold"/>
      </rPr>
      <t xml:space="preserve"> PARA POSTE METÁLICO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r>
  </si>
  <si>
    <t>LUMINARIO TIPO VIALIDAD MARCA SIGNIFY USO INTEMPERIE MODELO ROAD FOCUS, FABRICADA EN FUNDICIÓN DE ALUMINIO INYECTADA A PRESIÓN PINTADA CON PINTURA POLIÉSTER APLICADA MEDIANTE PROCESO ELECTROESTÁTICO COLOR GRIS, EQUIPADA CON DRIVER QUE TRABAJA A 120 A 277 VOLTS, CON UN CONSUMO MÁXIMO DE 73 WATTS Y 32 LEDS EFICIENCIA LUMÍNICA DE 9,408 LÚMENES PARA LA CURVA LE2 A 4000° K. DIMEABLE DE 0 A 10 V. CON SISTEMA ÓPTICO COMPUESTO POR PRISMAS PATENTADO EN CONJUNTO CAPAZ DE GENERAR CURVA II MEDIA CUTOFF. EQUIPADA CON SISTEMA DE PROTECCIÓN CONTRA DESCARGAS PARA 10KV / 10KA CLASE “C” INCLUYE BASE PARA FOTO CONTROL Y SHORTING CAP, NIVEL DE PROTECCIÓN IP EN SISTEMA ELÉCTRICO IP64 NIVEL DE PROTECCIÓN IP EN SISTEMA ÓPTICO IP66 GARANTÍA INTEGRAL EN DRIVER Y SISTEMA ELÉCTRICO: 10 AÑOS GARANTÍA INTEGRAL EN SISTEMA ÓPTICO: 10 AÑOS.  CATALOGO RFS-72W32LED4K-G2-R2M-UNV-DMG-PH9-RCD7-GY3.</t>
  </si>
  <si>
    <t>LUMINARIA DECORATIVA SIMON ALTAIR, MODELO IYF, DE 39 WATTS CON FIJACIÓN POST-TOP DESDE Ø34 MM A Ø76 MM EN FUNCIÓN DEL ADAPTADOR, MEDIANTE DOS BRAZOS EN FORMA DE Y, CUBIERTA PLANA CON SISTEMA DE REFRIGERACIÓN INTERNO DE LOS LEDS EN FORMA DE PANAL, SIN ALETAS VISIBLES, DIFUSOR DE VIDRIO TRANSPARENTE PLANO PARA FACILITAR SU LIMPIEZA Y EVITAR LA RADIACIÓN UV EN LAS ÓPTICAS, Y EQUIPO ELECTRÓNICO. CLASE I, ÍNDICE DE PROTECCIÓN IP66 PARA LA LUMINARIA COMPLETA E ÍNDICE DE RESISTENCIA AL IMPACTO HASTA IK10. SIN PRECABLEADO, TENSIÓN DE ALIMENTACIÓN 230VAC / 50HZ. BLOQUE LUMÍNICO, FORMADO POR EL GRUPO ÓPTICO SIMÉTRICO Y EL GRUPO ELÉCTRICO, EXTRAÍBLE Y ACTUALIZABLE EN UNA ÚNICA PIEZA CON ACCESO POR LA PARTE SUPERIOR Y CON SECCIONADOR PARA SU DESCONEXIÓN AUTOMÁTICA. ÓPTICA MULTI-ARRAY SEGÚN LA APLICACIÓN: AVENIDAS Y CALLES, CALLES PEATONALES, PARQUES Y JARDINES, Y ÁMBITO PRIVADO. RENDIMIENTO LOR DEL 93% AL 82%. FHS = 0% SIN CONTAMINACIÓN LUMÍNICA. REFLECTOR TRONCO PIRAMIDAL ANTI DESLUMBRAMIENTO, MATIZADO CON RECUPERACIÓN DE FLUJO. REGULACIÓN OPCIONAL SIN LÍNEA DE MANDO (AUTORREGULACIÓN) 2N-. PROGRAMACIÓN A MEDIDA Y MANTENIMIENTO DE FLUJO DE SALIDA CONSTANTE OPCIONAL (CLO). ACABADO ESTÁNDAR DEL CUERPO DE ALUMINIO PINTADO EN COLOR SIMON GYDECO. DIMENSIONES MÁXIMAS DE 425X730X220 Y APERTURA MEDIANTE 4 TORNILLOS NO VISIBLES EN POSICIÓN INSTALADA.  INCLUYE BASE PARA FOTO CONTROL Y SHORTING CAP. TENSIÓN NOMINAL V~: 220 - 240 V~ CONSUMO DE POTENCIA W: 39W FRECUENCIA NOMINAL HZ: 50/60HZ CONSUMO DE CORRIENTE A: 0.24 – 0.22A TEMPERATURA DE OPERACIÓN: 0 - 40 °C. CATALOGO ALTIYF-GTF-5-VS-NDL-39W550-IAMXP-1-C1-GY9007.</t>
  </si>
  <si>
    <t>SUMINISTRO E INSTALACIÓN DE TUBO PVC CONDUIT S. P. DE 19 MM, INCLUYE: HERRAMIENTA, MATERIAL, DESPERDICIO, ACARREO AL SITIO DE COLOCACIÓN, GUIADO Y MANO DE OBRA.</t>
  </si>
  <si>
    <r>
      <rPr>
        <sz val="8"/>
        <color rgb="FF000000"/>
        <rFont val="Isidora Bold"/>
      </rPr>
      <t>POSTE METÁLICO</t>
    </r>
    <r>
      <rPr>
        <sz val="8"/>
        <color indexed="8"/>
        <rFont val="Isidora Bold"/>
      </rPr>
      <t xml:space="preserve"> CÓNICO CIRCULAR DE</t>
    </r>
    <r>
      <rPr>
        <sz val="8"/>
        <color rgb="FF000000"/>
        <rFont val="Isidora Bold"/>
      </rPr>
      <t xml:space="preserve"> 9 M,  PERCHA SENCILLA</t>
    </r>
    <r>
      <rPr>
        <sz val="8"/>
        <color indexed="8"/>
        <rFont val="Isidora Bold"/>
      </rPr>
      <t>, CON UNA CONICIDAD DE 3.55 MM POR CADA 305 MM FABRICADO CON LAMINA DE ACERO ROLADO EN CALIENTE CALIBRE 11 CON 36,000 LB/PULGADA2 DE RESISTENCIA. LA PLACA BASE ESTÁ FABRICADA CON ACERO ROLADO EN CALIENTE CON 36,000 LB/PULGADA2 DE RESISTENCIA DE DIMENSIONES 280 X 280 MM Y UN ESPESOR DE 12.7 MM DISTANCIA ENTRE PERFORACIONES 190 MM, CON ARO DE REFUERZO DE 127 MM X 5 MM, QUE PERMITE AMPLIAR LA RESISTENCIA AL DETERIORO DEL POSTE POR EFECTOS AMBIENTALES.  QUE CUENTE CON REGISTRO PARA CONEXIONES FABRICADO CON PTR DE 3" X 5" CALIBRE 11 CON 36,000 LB/PULGADA2 DE RESISTENCIA Y LA TAPA DE 80 MM POR 131 MM PREPARADO PARA MONTARSE EN ANCLA DE 4 BASTONES DE 3/4". PINTADO CON ANTICORROSIVO COLOR ROJO OXIDO EN EL INTERIOR Y EL EXTERIOR, Y ACABADO EN EL EXTERIOR CON PINTURA DE ESMALTE ALQUIDÁLICO COLOR BLANCO.  INCLUYE: HERRAMIENTA, SUMINISTRO, FLETES, ACARREOS, ELEVACIÓN, PLOMEADO, EQUIPO Y MANO DE OBRA.</t>
    </r>
  </si>
  <si>
    <r>
      <rPr>
        <sz val="8"/>
        <color rgb="FF000000"/>
        <rFont val="Isidora Bold"/>
      </rPr>
      <t>SUMINISTRO Y COLOCACIÓN DE BRAZO TIPO "I" DE 1.80 m</t>
    </r>
    <r>
      <rPr>
        <sz val="8"/>
        <color indexed="8"/>
        <rFont val="Isidora Bold"/>
      </rPr>
      <t xml:space="preserve"> CED. 30, CON TUBULAR DE 2-3/8", PARA PERCHA EN POSTE METALICO, CON ELEVACION DE</t>
    </r>
    <r>
      <rPr>
        <sz val="8"/>
        <color rgb="FF000000"/>
        <rFont val="Isidora Bold"/>
      </rPr>
      <t xml:space="preserve"> 0.72 m</t>
    </r>
    <r>
      <rPr>
        <sz val="8"/>
        <color indexed="8"/>
        <rFont val="Isidora Bold"/>
      </rPr>
      <t>, PINTURA PRAIMER ANTICORROSIVA ROJO OXIDO Y PINTURA PARA ACABADO SEGÚN COLOR ACORDADO CON LA SUPERVISIÓN DE OBRA, INCLUYE: HERRAMIENTA, SUMINISTRO, FLETES, ACARREOS, ELEVACIÓN, PLOMEADO, EQUIPO Y MANO DE OBRA.</t>
    </r>
  </si>
  <si>
    <t>SUMINISTRO Y COLOCACIÓN DE DELIMITADOR DE CARRIL DE CICLOVÍA TIPO QUESADILLA (BARRA TIPO TRAPEZOIDAL) DE POLIETILENO DE MEDIA DENSIDAD FLEXIBLE, COLOR VERDE O AMARILLO, CON FRANJAS REFLECTANTES VINÍLICAS ADHERIDAS DE ALTA INTENSIDAD EN COLOR BLANCO, MEDIDAS DE 0.00 M EN UN EXTREMO A REMATAR A 0.13 M DE ALTO EN EL OTRO EXTREMO EN ÁREA DE CORONA, 0.40 M DE ANCHO Y 1.80 M DE LARGO DE ACUERDO A PROYECTO, PESO APROXIMADO DE 39 KG, INCLUYE: HERRAMIENTA, ANCLAJE AL PISO CON 6 TORNILLOS DE 1/2" X 12" DE LARGO, MÁS RESINA EPÓXICA EN CADA UNO DE SUS BARRENOS, PERFORACIONES EN LOSA, ACARREOS INTERNOS, EQUIPO Y MANO DE OBRA.</t>
  </si>
  <si>
    <t>REDUCTOR DE VELOCIDAD A BASE DE PAVIMENTO DE CONCRETO HIDRÁULICO PREMEZCLADO MR-45 KG/CM2, FRAGUADO RÁPIDO 3 DÍAS, T.M.A. 3/4", DE 4.50 M DE ANCHO CON 0.22 M DE ESPESOR, MAS CORONA TRAPEZOIDAL DE 10 CM DE ALTURA CON 1.50 M DE ANCHO Y LARGO VARIABLE DEPENDIENDO EL ANCHO DE VIALIDAD, TERMINADO PULIDO, DISEÑO SEGÚN PROYECTO. INCLUYE: HERRAMIENTA, TRAZO, COLADO, VIBRADO, CURADO, MATERIALES, EQUIPO Y MANO DE OBRA.</t>
  </si>
  <si>
    <t>SUMINISTRO, FABRICACIÓN Y COLOCACIÓN DE HERRERÍA PARA BARANDAL, A BASE DE PTR DE 2" X 2'' (4.59 KG/M) Y SOLERA DE 2" X 1/4", A CUALQUIER ALTURA, MODULADA Y ENSAMBLADA DE ACUERDO A DETALLES DE PROYECTO, INCLUYE: HERRAMIENTA, TRABAJOS EN HERRERÍA, MATERIALES, CORTES, DESPERDICIOS, SOLDADURA, PRIMARIO ANTICORROSIVO, ACARREOS, ELEVACIONES, AJUSTES EN SITIO, EQUIPO Y MANO DE OBRA.</t>
  </si>
  <si>
    <t>PISO DE CONCRETO PREMEZCLADO F'C= 200 KG/CM2 CON AGREGADO INTEGRAL DE GRANO DE MÁRMOL H3 DEL #2 (5 KG POR 1 M2), DE 10 CM DE ESPESOR, ACABADO LAVADO, INCLUYE: HERRAMIENTA, ACARREOS, PREPARACIÓN DE LA SUPERFICIE, NIVELACIÓN, CIMBRADO, DESCIMBRADO,  COLADO, VIBRADO, SUMINISTRO DE MATERIALES, EQUIPO Y MANO DE OBRA.</t>
  </si>
  <si>
    <t>SUMINISTRO Y COLOCACIÓN DE ADOQUÍN MEDIO HEXÁGONO MODELO JAURÍA O SIMILAR, COLOR NATURAL, RESISTENCIA DE F´C= 250 KG/CM2, MEDIDAS DE 22.6 CM X 11.3 CM Y 6 CM DE ESPESOR, ASENTADO EN UNA CAPA DE MÍNIMO 3 CM DE ESPESOR PROMEDIO A BASE DE PEGAPISO-CEMENTO-ARENA EN PROPORCIÓN 1:1:3, A HUESO, INCLUYE: HERRAMIENTA, MATERIALES, DESPERDICIOS, RECORTES, REMATES, ACARREOS, NIVELACIONES, EQUIPO Y MANO DE OBRA.</t>
  </si>
  <si>
    <t>FIRME DE 8 CM DE ESPESOR DE CONCRETO PREMEZCLADO F´C= 100 KG/CM2, ACABADO COMÚN, INCLUYE: CIMBRA, DESCIMBRA, COLADO, CURADO, MATERIALES, DESPERDICIOS Y  MANO DE OBRA, EQUIPO Y HERRAMIENTA.</t>
  </si>
  <si>
    <t>PAVIMENTO DE 22 CM DE ESPESOR DE CONCRETO HIDRÁULICO PREMEZCLADO MR-48, R.R. A 3 DÍAS, T.M.A. 38 MM, COLOR ROJO TERRACOTA INTEGRADO AL 4%, ACABADO TEXTURIZADO CON PEINE DE 1" DE SEPARACIÓN APROXIMADA, INCLUYE: HERRAMIENTA, CIMBRA, DESCIMBRA, MATERIALES, ACARREOS, VOLTEADO, VIBRADO, CURADO, EQUIPO Y MANO DE OBRA.</t>
  </si>
  <si>
    <t>RETIRO Y REUBICACIÓN DE POSTE DE MADERA DE TELMEX DE 7.00 A 10.00 M DE ALTURA, INCLUYE: HERRAMIENTA, DESCONEXIÓN Y SOSTENIMIENTO DE CABLEADO, DESMONTAJE DE POSTE Y COLOCACIÓN EN SU NUEVA UBICACIÓN, ALINEADO Y PLOMEADO, ACOSTILLADO Y RELLENO DE LA CEPA, CONEXIÓN, EQUIPO Y MANO DE OBRA ESPECIALIZADA.</t>
  </si>
  <si>
    <t>Construcción de parque lineal Río Blanco más obras complementarias, etapa 01, prolongación Río Blanco, municipio de Zapopan, Jalisco.</t>
  </si>
  <si>
    <t>G3</t>
  </si>
  <si>
    <t>G4</t>
  </si>
  <si>
    <t>DESMONTAJE Y RETIRO DE CICLOPUERTO A BASE DE ARO DE PERFIL TUBULAR DE 2'' CON 0.90 CM DE LARGO Y 0.70 CM DE ALTURA, INCLUYE: HERRAMIENTA, DEMOLICIÓN DE ANCLAJE, ALMACENAMIENTO AL SITIO QUE DETERMINE LA SUPERVISIÓN, ACARREOS FUERA DE LA OBRA, EQUIPO Y MANO DE OBRA.</t>
  </si>
  <si>
    <t>DESMONTAJE DE BARANDAL DE HERRERÍA EXISTENTE DE 0.50 A 1.50 M DE ALTURA, INCLUYE: HERRAMIENTA, CORTES, DEMOLICIÓN DE ANCLAS, ACARREOS AL SITIO DE APILE, EQUIPO Y MANO DE OBRA.</t>
  </si>
  <si>
    <t>SUMINISTRO Y COLOCACIÓN DE MACHUELO PREFABRICADO F´C= 250 KG/CM2, TIPO LINEAL DE 12 CM DE ANCHO X 25 CM DE ALTURA X LARGO VARIABLE, EN CONCRETO NATURAL, INCLUYE: HERRAMIENTA, ACARREOS, CORTES, DESPERDICIOS, NIVELADO, MATERIALES, EQUIPO Y MANO DE OBRA.</t>
  </si>
  <si>
    <t>CENEFA CON UN ESPESOR TOTAL DE 10 CM, A BASE DE ADOQUÍN TRAPECIO CON MEDIDAS: 19.5 X 22.6 X 44.5 CM Y 6 CM DE ESPESOR, COLOR NEGRO, CON UNA RESISTENCIA DE 250 KG/CM2 (MODULADO SEGÚN PROYECTO), INCLUYE: HERRAMIENTA, CAMA DE ASIENTO DE 4 CM DE ESPESOR A BASE DE ARENA FINA LIBRE DE IMPUREZAS, CON UNA HUMEDAD UNIFORME, BARRIDO CON ESCOBA DE CERDAS SUAVES CON ARENA FINA SECA (SIN ARCILLAS), VIBRADO CON VIBRO COMPACTADORA, ACARREOS, CORTES, DESPERDICIOS, NIVELADO, MATERIALES, EQUIPO Y MANO DE OBRA.</t>
  </si>
  <si>
    <t>LICITACION PUBLICA No.</t>
  </si>
  <si>
    <t>DOPI-001</t>
  </si>
  <si>
    <t>DOPI-002</t>
  </si>
  <si>
    <t>DOPI-003</t>
  </si>
  <si>
    <t>DOPI-004</t>
  </si>
  <si>
    <t>DOPI-005</t>
  </si>
  <si>
    <t>DOPI-006</t>
  </si>
  <si>
    <t>DOPI-007</t>
  </si>
  <si>
    <t>DOPI-008</t>
  </si>
  <si>
    <t>DOPI-009</t>
  </si>
  <si>
    <t>DOPI-010</t>
  </si>
  <si>
    <t>DOPI-011</t>
  </si>
  <si>
    <t>DOPI-012</t>
  </si>
  <si>
    <t>DOPI-013</t>
  </si>
  <si>
    <t>DOPI-014</t>
  </si>
  <si>
    <t>DOPI-015</t>
  </si>
  <si>
    <t>DOPI-016</t>
  </si>
  <si>
    <t>DOPI-017</t>
  </si>
  <si>
    <t>DOPI-018</t>
  </si>
  <si>
    <t>DOPI-019</t>
  </si>
  <si>
    <t>DOPI-020</t>
  </si>
  <si>
    <t>DOPI-021</t>
  </si>
  <si>
    <t>DOPI-022</t>
  </si>
  <si>
    <t>DOPI-023</t>
  </si>
  <si>
    <t>DOPI-024</t>
  </si>
  <si>
    <t>DOPI-025</t>
  </si>
  <si>
    <t>DOPI-026</t>
  </si>
  <si>
    <t>DOPI-027</t>
  </si>
  <si>
    <t>DOPI-028</t>
  </si>
  <si>
    <t>DOPI-029</t>
  </si>
  <si>
    <t>DOPI-030</t>
  </si>
  <si>
    <t>DOPI-031</t>
  </si>
  <si>
    <t>DOPI-032</t>
  </si>
  <si>
    <t>DOPI-033</t>
  </si>
  <si>
    <t>DOPI-034</t>
  </si>
  <si>
    <t>DOPI-035</t>
  </si>
  <si>
    <t>DOPI-036</t>
  </si>
  <si>
    <t>DOPI-037</t>
  </si>
  <si>
    <t>DOPI-038</t>
  </si>
  <si>
    <t>DOPI-039</t>
  </si>
  <si>
    <t>DOPI-040</t>
  </si>
  <si>
    <t>DOPI-041</t>
  </si>
  <si>
    <t>DOPI-042</t>
  </si>
  <si>
    <t>DOPI-043</t>
  </si>
  <si>
    <t>DOPI-044</t>
  </si>
  <si>
    <t>DOPI-045</t>
  </si>
  <si>
    <t>DOPI-046</t>
  </si>
  <si>
    <t>DOPI-047</t>
  </si>
  <si>
    <t>DOPI-048</t>
  </si>
  <si>
    <t>DOPI-049</t>
  </si>
  <si>
    <t>DOPI-050</t>
  </si>
  <si>
    <t>DOPI-051</t>
  </si>
  <si>
    <t>DOPI-052</t>
  </si>
  <si>
    <t>DOPI-053</t>
  </si>
  <si>
    <t>DOPI-054</t>
  </si>
  <si>
    <t>DOPI-055</t>
  </si>
  <si>
    <t>DOPI-056</t>
  </si>
  <si>
    <t>DOPI-057</t>
  </si>
  <si>
    <t>DOPI-058</t>
  </si>
  <si>
    <t>DOPI-059</t>
  </si>
  <si>
    <t>DOPI-060</t>
  </si>
  <si>
    <t>DOPI-061</t>
  </si>
  <si>
    <t>DOPI-062</t>
  </si>
  <si>
    <t>DOPI-063</t>
  </si>
  <si>
    <t>DOPI-064</t>
  </si>
  <si>
    <t>DOPI-065</t>
  </si>
  <si>
    <t>DOPI-066</t>
  </si>
  <si>
    <t>DOPI-067</t>
  </si>
  <si>
    <t>DOPI-068</t>
  </si>
  <si>
    <t>DOPI-069</t>
  </si>
  <si>
    <t>DOPI-070</t>
  </si>
  <si>
    <t>DOPI-071</t>
  </si>
  <si>
    <t>DOPI-072</t>
  </si>
  <si>
    <t>DOPI-073</t>
  </si>
  <si>
    <t>DOPI-074</t>
  </si>
  <si>
    <t>DOPI-075</t>
  </si>
  <si>
    <t>DOPI-076</t>
  </si>
  <si>
    <t>DOPI-077</t>
  </si>
  <si>
    <t>DOPI-078</t>
  </si>
  <si>
    <t>DOPI-079</t>
  </si>
  <si>
    <t>DOPI-080</t>
  </si>
  <si>
    <t>DOPI-081</t>
  </si>
  <si>
    <t>DOPI-082</t>
  </si>
  <si>
    <t>DOPI-083</t>
  </si>
  <si>
    <t>DOPI-084</t>
  </si>
  <si>
    <t>DOPI-085</t>
  </si>
  <si>
    <t>DOPI-086</t>
  </si>
  <si>
    <t>DOPI-087</t>
  </si>
  <si>
    <t>DOPI-088</t>
  </si>
  <si>
    <t>DOPI-089</t>
  </si>
  <si>
    <t>DOPI-090</t>
  </si>
  <si>
    <t>DOPI-091</t>
  </si>
  <si>
    <t>DOPI-092</t>
  </si>
  <si>
    <t>DOPI-093</t>
  </si>
  <si>
    <t>DOPI-094</t>
  </si>
  <si>
    <t>DOPI-095</t>
  </si>
  <si>
    <t>DOPI-096</t>
  </si>
  <si>
    <t>DOPI-097</t>
  </si>
  <si>
    <t>DOPI-098</t>
  </si>
  <si>
    <t>DOPI-099</t>
  </si>
  <si>
    <t>DOPI-100</t>
  </si>
  <si>
    <t>DOPI-101</t>
  </si>
  <si>
    <t>DOPI-102</t>
  </si>
  <si>
    <t>DOPI-103</t>
  </si>
  <si>
    <t>DOPI-104</t>
  </si>
  <si>
    <t>DOPI-105</t>
  </si>
  <si>
    <t>DOPI-106</t>
  </si>
  <si>
    <t>DOPI-107</t>
  </si>
  <si>
    <t>DOPI-108</t>
  </si>
  <si>
    <t>DOPI-109</t>
  </si>
  <si>
    <t>DOPI-110</t>
  </si>
  <si>
    <t>DOPI-111</t>
  </si>
  <si>
    <t>DOPI-112</t>
  </si>
  <si>
    <t>DOPI-113</t>
  </si>
  <si>
    <t>DOPI-114</t>
  </si>
  <si>
    <t>DOPI-115</t>
  </si>
  <si>
    <t>DOPI-116</t>
  </si>
  <si>
    <t>DOPI-117</t>
  </si>
  <si>
    <t>DOPI-118</t>
  </si>
  <si>
    <t>DOPI-119</t>
  </si>
  <si>
    <t>DOPI-120</t>
  </si>
  <si>
    <t>DOPI-121</t>
  </si>
  <si>
    <t>DOPI-122</t>
  </si>
  <si>
    <t>DOPI-123</t>
  </si>
  <si>
    <t>DOPI-124</t>
  </si>
  <si>
    <t>DOPI-125</t>
  </si>
  <si>
    <t>DOPI-126</t>
  </si>
  <si>
    <t>DOPI-127</t>
  </si>
  <si>
    <t>DOPI-128</t>
  </si>
  <si>
    <t>DOPI-129</t>
  </si>
  <si>
    <t>DOPI-130</t>
  </si>
  <si>
    <t>DOPI-131</t>
  </si>
  <si>
    <t>DOPI-132</t>
  </si>
  <si>
    <t>DOPI-133</t>
  </si>
  <si>
    <t>DOPI-134</t>
  </si>
  <si>
    <t>DOPI-135</t>
  </si>
  <si>
    <t>DOPI-136</t>
  </si>
  <si>
    <t>DOPI-137</t>
  </si>
  <si>
    <t>DOPI-138</t>
  </si>
  <si>
    <t>DOPI-139</t>
  </si>
  <si>
    <t>DOPI-140</t>
  </si>
  <si>
    <t>DOPI-141</t>
  </si>
  <si>
    <t>DOPI-142</t>
  </si>
  <si>
    <t>DOPI-143</t>
  </si>
  <si>
    <t>DOPI-144</t>
  </si>
  <si>
    <t>DOPI-145</t>
  </si>
  <si>
    <t>DOPI-146</t>
  </si>
  <si>
    <t>DOPI-147</t>
  </si>
  <si>
    <t>DOPI-148</t>
  </si>
  <si>
    <t>DOPI-149</t>
  </si>
  <si>
    <t>DOPI-150</t>
  </si>
  <si>
    <t>DOPI-151</t>
  </si>
  <si>
    <t>DOPI-152</t>
  </si>
  <si>
    <t>DOPI-153</t>
  </si>
  <si>
    <t>DOPI-154</t>
  </si>
  <si>
    <t>DOPI-155</t>
  </si>
  <si>
    <t>DOPI-156</t>
  </si>
  <si>
    <t>DOPI-157</t>
  </si>
  <si>
    <t>DOPI-158</t>
  </si>
  <si>
    <t>DOPI-159</t>
  </si>
  <si>
    <t>DOPI-160</t>
  </si>
  <si>
    <t>DOPI-161</t>
  </si>
  <si>
    <t>DOPI-162</t>
  </si>
  <si>
    <t>DOPI-163</t>
  </si>
  <si>
    <t>DOPI-164</t>
  </si>
  <si>
    <t>DOPI-165</t>
  </si>
  <si>
    <t>DOPI-166</t>
  </si>
  <si>
    <t>DOPI-167</t>
  </si>
  <si>
    <t>DOPI-168</t>
  </si>
  <si>
    <t>DOPI-169</t>
  </si>
  <si>
    <t>DOPI-170</t>
  </si>
  <si>
    <t>DOPI-171</t>
  </si>
  <si>
    <t>DOPI-172</t>
  </si>
  <si>
    <t>DOPI-173</t>
  </si>
  <si>
    <t>DOPI-174</t>
  </si>
  <si>
    <t>DOPI-175</t>
  </si>
  <si>
    <t>DOPI-176</t>
  </si>
  <si>
    <t>DOPI-177</t>
  </si>
  <si>
    <t>DOPI-178</t>
  </si>
  <si>
    <t>DOPI-179</t>
  </si>
  <si>
    <t>DOPI-180</t>
  </si>
  <si>
    <t>DOPI-181</t>
  </si>
  <si>
    <t>DOPI-182</t>
  </si>
  <si>
    <t>DOPI-183</t>
  </si>
  <si>
    <t>DOPI-184</t>
  </si>
  <si>
    <t>DOPI-185</t>
  </si>
  <si>
    <t>DOPI-186</t>
  </si>
  <si>
    <t>DOPI-187</t>
  </si>
  <si>
    <t>DOPI-188</t>
  </si>
  <si>
    <t>DOPI-189</t>
  </si>
  <si>
    <t>DOPI-190</t>
  </si>
  <si>
    <t>DOPI-191</t>
  </si>
  <si>
    <t>DOPI-192</t>
  </si>
  <si>
    <t>DOPI-193</t>
  </si>
  <si>
    <t>DOPI-194</t>
  </si>
  <si>
    <t>DOPI-195</t>
  </si>
  <si>
    <t>DOPI-196</t>
  </si>
  <si>
    <t>DOPI-197</t>
  </si>
  <si>
    <t>DOPI-198</t>
  </si>
  <si>
    <t>DOPI-199</t>
  </si>
  <si>
    <t>DOPI-200</t>
  </si>
  <si>
    <t>DOPI-201</t>
  </si>
  <si>
    <t>DOPI-202</t>
  </si>
  <si>
    <t>DOPI-203</t>
  </si>
  <si>
    <t>DOPI-204</t>
  </si>
  <si>
    <t>DOPI-205</t>
  </si>
  <si>
    <t>DOPI-206</t>
  </si>
  <si>
    <t>DOPI-207</t>
  </si>
  <si>
    <t>DOPI-208</t>
  </si>
  <si>
    <t>DOPI-209</t>
  </si>
  <si>
    <t>DOPI-210</t>
  </si>
  <si>
    <t>DOPI-211</t>
  </si>
  <si>
    <t>DOPI-212</t>
  </si>
  <si>
    <t>DOPI-213</t>
  </si>
  <si>
    <t>DOPI-214</t>
  </si>
  <si>
    <t>DOPI-215</t>
  </si>
  <si>
    <t>DOPI-216</t>
  </si>
  <si>
    <t>DOPI-217</t>
  </si>
  <si>
    <t>DOPI-218</t>
  </si>
  <si>
    <t>DOPI-219</t>
  </si>
  <si>
    <t>DOPI-220</t>
  </si>
  <si>
    <t>DOPI-221</t>
  </si>
  <si>
    <t>DOPI-222</t>
  </si>
  <si>
    <t>DOPI-223</t>
  </si>
  <si>
    <t>DOPI-224</t>
  </si>
  <si>
    <t>DOPI-225</t>
  </si>
  <si>
    <t>DOPI-226</t>
  </si>
  <si>
    <t>DOPI-227</t>
  </si>
  <si>
    <t>DOPI-228</t>
  </si>
  <si>
    <t>DOPI-229</t>
  </si>
  <si>
    <t>DOPI-230</t>
  </si>
  <si>
    <t>DOPI-231</t>
  </si>
  <si>
    <t>DOPI-232</t>
  </si>
  <si>
    <t>DOPI-233</t>
  </si>
  <si>
    <t>DOPI-234</t>
  </si>
  <si>
    <t>DOPI-235</t>
  </si>
  <si>
    <t>DOPI-236</t>
  </si>
  <si>
    <t>DOPI-237</t>
  </si>
  <si>
    <t>DOPI-238</t>
  </si>
  <si>
    <t>DOPI-239</t>
  </si>
  <si>
    <t>DOPI-240</t>
  </si>
  <si>
    <t>DOPI-241</t>
  </si>
  <si>
    <t>DOPI-242</t>
  </si>
  <si>
    <t>DOPI-243</t>
  </si>
  <si>
    <t>DOPI-244</t>
  </si>
  <si>
    <t>DOPI-245</t>
  </si>
  <si>
    <t>DOPI-246</t>
  </si>
  <si>
    <t>DOPI-247</t>
  </si>
  <si>
    <t>DOPI-248</t>
  </si>
  <si>
    <t>DOPI-249</t>
  </si>
  <si>
    <t>DOPI-250</t>
  </si>
  <si>
    <t>DOPI-251</t>
  </si>
  <si>
    <t>DOPI-252</t>
  </si>
  <si>
    <t>DOPI-253</t>
  </si>
  <si>
    <t>DOPI-254</t>
  </si>
  <si>
    <t>DOPI-255</t>
  </si>
  <si>
    <t>DOPI-256</t>
  </si>
  <si>
    <t>DOPI-257</t>
  </si>
  <si>
    <t>DOPI-258</t>
  </si>
  <si>
    <t>DOPI-259</t>
  </si>
  <si>
    <t>DOPI-260</t>
  </si>
  <si>
    <t>DOPI-261</t>
  </si>
  <si>
    <t>DOPI-262</t>
  </si>
  <si>
    <t>DOPI-263</t>
  </si>
  <si>
    <t>DOPI-264</t>
  </si>
  <si>
    <t>DOPI-265</t>
  </si>
  <si>
    <t>DOPI-266</t>
  </si>
  <si>
    <t>DOPI-267</t>
  </si>
  <si>
    <t>DOPI-268</t>
  </si>
  <si>
    <t>DOPI-269</t>
  </si>
  <si>
    <t>DOPI-270</t>
  </si>
  <si>
    <t>DOPI-271</t>
  </si>
  <si>
    <t>DOPI-272</t>
  </si>
  <si>
    <t>DOPI-273</t>
  </si>
  <si>
    <t>DOPI-274</t>
  </si>
  <si>
    <t>DOPI-275</t>
  </si>
  <si>
    <t>DOPI-278</t>
  </si>
  <si>
    <t>RESUMEN DE PARTIDAS</t>
  </si>
  <si>
    <t>PE-1</t>
  </si>
  <si>
    <t>DOPI-MUN-PP-EP-LP-086-2024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</si>
</sst>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0.00;\(#,##0.00\)"/>
  </numFmts>
  <fonts count="31">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sz val="10"/>
      <color rgb="FF000000"/>
      <name val="Arial"/>
      <family val="2"/>
    </font>
    <font>
      <sz val="8"/>
      <color indexed="64"/>
      <name val="Isidora Bold"/>
    </font>
    <font>
      <sz val="10"/>
      <color indexed="64"/>
      <name val="Isidora Bold"/>
    </font>
    <font>
      <sz val="9"/>
      <name val="Isidora Bold"/>
    </font>
    <font>
      <b/>
      <sz val="9"/>
      <name val="Isidora Bold"/>
    </font>
    <font>
      <b/>
      <sz val="10"/>
      <name val="Isidora Bold"/>
    </font>
    <font>
      <b/>
      <sz val="14"/>
      <name val="Isidora Bold"/>
    </font>
    <font>
      <sz val="6"/>
      <name val="Isidora Bold"/>
    </font>
    <font>
      <sz val="11"/>
      <name val="Isidora Bold"/>
    </font>
    <font>
      <sz val="20"/>
      <name val="Isidora Bold"/>
    </font>
    <font>
      <sz val="12"/>
      <name val="Isidora Bold"/>
    </font>
    <font>
      <b/>
      <sz val="8"/>
      <color indexed="64"/>
      <name val="Isidora Bold"/>
    </font>
    <font>
      <b/>
      <sz val="10"/>
      <color indexed="64"/>
      <name val="Isidora Bold"/>
    </font>
    <font>
      <sz val="10"/>
      <color theme="8" tint="-0.249977111117893"/>
      <name val="Isidora Bold"/>
    </font>
    <font>
      <b/>
      <sz val="10"/>
      <color rgb="FF0070C0"/>
      <name val="Isidora Bold"/>
    </font>
    <font>
      <sz val="8"/>
      <name val="Isidora Bold"/>
    </font>
    <font>
      <sz val="8"/>
      <color rgb="FF000000"/>
      <name val="Isidora Bold"/>
    </font>
    <font>
      <b/>
      <sz val="10"/>
      <color theme="0"/>
      <name val="Isidora Bold"/>
    </font>
    <font>
      <b/>
      <sz val="11"/>
      <name val="Isidora Bold"/>
    </font>
    <font>
      <b/>
      <sz val="12"/>
      <name val="Isidora Bold"/>
    </font>
    <font>
      <sz val="11"/>
      <color theme="1"/>
      <name val="Isidora Bold"/>
    </font>
    <font>
      <sz val="8"/>
      <color indexed="8"/>
      <name val="Isidora Bold"/>
    </font>
    <font>
      <sz val="8"/>
      <color theme="1"/>
      <name val="Isidora Bold"/>
    </font>
    <font>
      <sz val="8"/>
      <name val="Calibri"/>
      <family val="2"/>
      <scheme val="minor"/>
    </font>
    <font>
      <b/>
      <sz val="8"/>
      <name val="Isidora Bold"/>
    </font>
    <font>
      <b/>
      <sz val="20"/>
      <name val="Isidora Bold"/>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rgb="FFFFFFFF"/>
        <bgColor indexed="64"/>
      </patternFill>
    </fill>
  </fills>
  <borders count="14">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s>
  <cellStyleXfs count="12">
    <xf numFmtId="0" fontId="0" fillId="0" borderId="0"/>
    <xf numFmtId="44" fontId="1" fillId="0" borderId="0" applyFont="0" applyFill="0" applyBorder="0" applyAlignment="0" applyProtection="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0" fontId="5" fillId="0" borderId="0"/>
    <xf numFmtId="0" fontId="2" fillId="0" borderId="0"/>
  </cellStyleXfs>
  <cellXfs count="113">
    <xf numFmtId="0" fontId="0" fillId="0" borderId="0" xfId="0"/>
    <xf numFmtId="0" fontId="6" fillId="0" borderId="0" xfId="3" applyFont="1"/>
    <xf numFmtId="0" fontId="7" fillId="0" borderId="0" xfId="3" applyFont="1"/>
    <xf numFmtId="4" fontId="7" fillId="0" borderId="0" xfId="3" applyNumberFormat="1" applyFont="1"/>
    <xf numFmtId="0" fontId="8" fillId="0" borderId="1" xfId="2" applyFont="1" applyBorder="1" applyAlignment="1">
      <alignment vertical="top" wrapText="1"/>
    </xf>
    <xf numFmtId="0" fontId="9" fillId="0" borderId="2" xfId="2" applyFont="1" applyBorder="1" applyAlignment="1">
      <alignment horizontal="justify" vertical="top" wrapText="1"/>
    </xf>
    <xf numFmtId="0" fontId="8" fillId="0" borderId="2" xfId="2" applyFont="1" applyBorder="1" applyAlignment="1">
      <alignment vertical="top" wrapText="1"/>
    </xf>
    <xf numFmtId="0" fontId="8" fillId="0" borderId="4" xfId="2" applyFont="1" applyBorder="1" applyAlignment="1">
      <alignment vertical="top" wrapText="1"/>
    </xf>
    <xf numFmtId="0" fontId="9" fillId="0" borderId="5" xfId="2" applyFont="1" applyBorder="1" applyAlignment="1">
      <alignment horizontal="justify" vertical="top" wrapText="1"/>
    </xf>
    <xf numFmtId="0" fontId="8" fillId="0" borderId="5" xfId="2" applyFont="1" applyBorder="1" applyAlignment="1">
      <alignment vertical="top" wrapText="1"/>
    </xf>
    <xf numFmtId="165" fontId="12" fillId="0" borderId="5" xfId="2" applyNumberFormat="1" applyFont="1" applyBorder="1" applyAlignment="1">
      <alignment vertical="top"/>
    </xf>
    <xf numFmtId="0" fontId="8" fillId="0" borderId="0" xfId="2" applyFont="1" applyAlignment="1">
      <alignment horizontal="center" vertical="top"/>
    </xf>
    <xf numFmtId="2" fontId="8" fillId="0" borderId="0" xfId="2" applyNumberFormat="1" applyFont="1" applyAlignment="1">
      <alignment horizontal="right" vertical="top"/>
    </xf>
    <xf numFmtId="164" fontId="9" fillId="0" borderId="0" xfId="2" applyNumberFormat="1" applyFont="1" applyAlignment="1">
      <alignment horizontal="right" vertical="top"/>
    </xf>
    <xf numFmtId="0" fontId="9" fillId="0" borderId="5" xfId="2" applyFont="1" applyBorder="1" applyAlignment="1">
      <alignment horizontal="center" vertical="top" wrapText="1"/>
    </xf>
    <xf numFmtId="14" fontId="8" fillId="0" borderId="0" xfId="2" applyNumberFormat="1" applyFont="1" applyAlignment="1">
      <alignment horizontal="justify" vertical="top" wrapText="1"/>
    </xf>
    <xf numFmtId="0" fontId="14" fillId="0" borderId="5" xfId="2" applyFont="1" applyBorder="1" applyAlignment="1">
      <alignment horizontal="left"/>
    </xf>
    <xf numFmtId="0" fontId="8" fillId="0" borderId="7" xfId="2" applyFont="1" applyBorder="1" applyAlignment="1">
      <alignment horizontal="center" vertical="top"/>
    </xf>
    <xf numFmtId="2" fontId="8" fillId="0" borderId="7" xfId="2" applyNumberFormat="1" applyFont="1" applyBorder="1" applyAlignment="1">
      <alignment horizontal="right" vertical="top"/>
    </xf>
    <xf numFmtId="164" fontId="9" fillId="0" borderId="7" xfId="2" applyNumberFormat="1" applyFont="1" applyBorder="1" applyAlignment="1">
      <alignment horizontal="right" vertical="top"/>
    </xf>
    <xf numFmtId="14" fontId="8" fillId="0" borderId="7" xfId="2" applyNumberFormat="1" applyFont="1" applyBorder="1" applyAlignment="1">
      <alignment horizontal="justify" vertical="top" wrapText="1"/>
    </xf>
    <xf numFmtId="0" fontId="8" fillId="0" borderId="5" xfId="2" applyFont="1" applyBorder="1" applyAlignment="1">
      <alignment vertical="top"/>
    </xf>
    <xf numFmtId="0" fontId="9" fillId="0" borderId="2" xfId="5" applyFont="1" applyBorder="1" applyAlignment="1">
      <alignment horizontal="center" vertical="top" wrapText="1"/>
    </xf>
    <xf numFmtId="0" fontId="8" fillId="0" borderId="6" xfId="2" applyFont="1" applyBorder="1" applyAlignment="1">
      <alignment vertical="top" wrapText="1"/>
    </xf>
    <xf numFmtId="0" fontId="15" fillId="0" borderId="0" xfId="2" applyFont="1" applyAlignment="1">
      <alignment horizontal="center"/>
    </xf>
    <xf numFmtId="0" fontId="15" fillId="0" borderId="0" xfId="2" applyFont="1" applyAlignment="1">
      <alignment horizontal="justify" wrapText="1"/>
    </xf>
    <xf numFmtId="0" fontId="15" fillId="0" borderId="0" xfId="2" applyFont="1" applyAlignment="1">
      <alignment horizontal="centerContinuous"/>
    </xf>
    <xf numFmtId="4" fontId="15" fillId="0" borderId="0" xfId="2" applyNumberFormat="1" applyFont="1" applyAlignment="1">
      <alignment horizontal="center"/>
    </xf>
    <xf numFmtId="0" fontId="16" fillId="0" borderId="0" xfId="3" applyFont="1" applyAlignment="1">
      <alignment horizontal="right" vertical="top"/>
    </xf>
    <xf numFmtId="0" fontId="6" fillId="0" borderId="0" xfId="3" applyFont="1" applyAlignment="1">
      <alignment vertical="top" wrapText="1"/>
    </xf>
    <xf numFmtId="49" fontId="9" fillId="2" borderId="0" xfId="2" applyNumberFormat="1" applyFont="1" applyFill="1" applyAlignment="1">
      <alignment horizontal="center" vertical="center" wrapText="1"/>
    </xf>
    <xf numFmtId="49" fontId="17" fillId="3" borderId="0" xfId="3" applyNumberFormat="1" applyFont="1" applyFill="1" applyAlignment="1">
      <alignment horizontal="center" vertical="center" wrapText="1"/>
    </xf>
    <xf numFmtId="44" fontId="10" fillId="3" borderId="0" xfId="1" applyFont="1" applyFill="1" applyBorder="1" applyAlignment="1">
      <alignment horizontal="center" vertical="top" wrapText="1"/>
    </xf>
    <xf numFmtId="0" fontId="18" fillId="0" borderId="0" xfId="3" applyFont="1" applyAlignment="1">
      <alignment wrapText="1"/>
    </xf>
    <xf numFmtId="0" fontId="19" fillId="2" borderId="0" xfId="3" applyFont="1" applyFill="1" applyAlignment="1">
      <alignment horizontal="center" vertical="center" wrapText="1"/>
    </xf>
    <xf numFmtId="0" fontId="19" fillId="2" borderId="0" xfId="3" applyFont="1" applyFill="1" applyAlignment="1">
      <alignment horizontal="justify" vertical="top"/>
    </xf>
    <xf numFmtId="0" fontId="19" fillId="2" borderId="0" xfId="3" applyFont="1" applyFill="1" applyAlignment="1">
      <alignment horizontal="center" vertical="top" wrapText="1"/>
    </xf>
    <xf numFmtId="164" fontId="19" fillId="2" borderId="0" xfId="3" applyNumberFormat="1" applyFont="1" applyFill="1" applyAlignment="1">
      <alignment horizontal="right" vertical="top" wrapText="1"/>
    </xf>
    <xf numFmtId="44" fontId="19" fillId="2" borderId="0" xfId="1" applyFont="1" applyFill="1" applyBorder="1" applyAlignment="1">
      <alignment horizontal="center" vertical="top" wrapText="1"/>
    </xf>
    <xf numFmtId="164" fontId="19" fillId="2" borderId="0" xfId="3" applyNumberFormat="1" applyFont="1" applyFill="1" applyAlignment="1">
      <alignment horizontal="left" vertical="top" wrapText="1"/>
    </xf>
    <xf numFmtId="49" fontId="20" fillId="0" borderId="0" xfId="0" applyNumberFormat="1" applyFont="1" applyAlignment="1">
      <alignment horizontal="center" vertical="top"/>
    </xf>
    <xf numFmtId="0" fontId="20" fillId="0" borderId="0" xfId="0" applyFont="1" applyAlignment="1">
      <alignment horizontal="justify" vertical="top" wrapText="1"/>
    </xf>
    <xf numFmtId="0" fontId="20" fillId="0" borderId="0" xfId="0" applyFont="1" applyAlignment="1">
      <alignment horizontal="center" vertical="top"/>
    </xf>
    <xf numFmtId="4" fontId="20" fillId="0" borderId="0" xfId="0" applyNumberFormat="1" applyFont="1" applyAlignment="1">
      <alignment horizontal="right" vertical="top"/>
    </xf>
    <xf numFmtId="164" fontId="20" fillId="0" borderId="0" xfId="0" applyNumberFormat="1" applyFont="1" applyAlignment="1">
      <alignment horizontal="right" vertical="justify"/>
    </xf>
    <xf numFmtId="0" fontId="21" fillId="0" borderId="0" xfId="0" applyFont="1" applyAlignment="1">
      <alignment horizontal="center" vertical="top" wrapText="1"/>
    </xf>
    <xf numFmtId="44" fontId="6" fillId="0" borderId="0" xfId="1" applyFont="1" applyFill="1" applyBorder="1" applyAlignment="1">
      <alignment horizontal="center" vertical="top" wrapText="1"/>
    </xf>
    <xf numFmtId="2" fontId="21" fillId="0" borderId="0" xfId="0" applyNumberFormat="1" applyFont="1" applyAlignment="1">
      <alignment horizontal="center" vertical="top" wrapText="1"/>
    </xf>
    <xf numFmtId="2" fontId="17" fillId="3" borderId="0" xfId="3" applyNumberFormat="1" applyFont="1" applyFill="1" applyAlignment="1">
      <alignment vertical="top"/>
    </xf>
    <xf numFmtId="4" fontId="21" fillId="0" borderId="0" xfId="0" applyNumberFormat="1" applyFont="1" applyAlignment="1">
      <alignment horizontal="center" vertical="top" wrapText="1"/>
    </xf>
    <xf numFmtId="0" fontId="7" fillId="4" borderId="0" xfId="3" applyFont="1" applyFill="1"/>
    <xf numFmtId="0" fontId="7" fillId="0" borderId="0" xfId="3" applyFont="1" applyAlignment="1">
      <alignment wrapText="1"/>
    </xf>
    <xf numFmtId="49" fontId="17" fillId="0" borderId="0" xfId="3" applyNumberFormat="1" applyFont="1" applyAlignment="1">
      <alignment horizontal="center" vertical="center" wrapText="1"/>
    </xf>
    <xf numFmtId="164" fontId="17" fillId="0" borderId="0" xfId="3" applyNumberFormat="1" applyFont="1" applyAlignment="1">
      <alignment horizontal="right" vertical="top" wrapText="1"/>
    </xf>
    <xf numFmtId="0" fontId="19" fillId="0" borderId="0" xfId="3" applyFont="1" applyAlignment="1">
      <alignment horizontal="center" vertical="center" wrapText="1"/>
    </xf>
    <xf numFmtId="0" fontId="19" fillId="0" borderId="0" xfId="3" applyFont="1" applyAlignment="1">
      <alignment horizontal="justify" vertical="top"/>
    </xf>
    <xf numFmtId="0" fontId="17" fillId="0" borderId="0" xfId="3" applyFont="1" applyAlignment="1">
      <alignment vertical="top" wrapText="1"/>
    </xf>
    <xf numFmtId="4" fontId="22" fillId="0" borderId="0" xfId="3" applyNumberFormat="1" applyFont="1" applyAlignment="1">
      <alignment horizontal="right" vertical="top" wrapText="1"/>
    </xf>
    <xf numFmtId="2" fontId="19" fillId="0" borderId="0" xfId="3" applyNumberFormat="1" applyFont="1" applyAlignment="1">
      <alignment horizontal="justify" vertical="top"/>
    </xf>
    <xf numFmtId="0" fontId="25" fillId="0" borderId="0" xfId="0" applyFont="1"/>
    <xf numFmtId="0" fontId="9" fillId="0" borderId="3" xfId="2" applyFont="1" applyBorder="1" applyAlignment="1">
      <alignment horizontal="center" vertical="top" wrapText="1"/>
    </xf>
    <xf numFmtId="0" fontId="8" fillId="0" borderId="0" xfId="2" applyFont="1" applyAlignment="1">
      <alignment horizontal="center" vertical="top" wrapText="1"/>
    </xf>
    <xf numFmtId="0" fontId="8" fillId="0" borderId="7" xfId="2" applyFont="1" applyBorder="1" applyAlignment="1">
      <alignment horizontal="center" vertical="top" wrapText="1"/>
    </xf>
    <xf numFmtId="0" fontId="27" fillId="0" borderId="0" xfId="0" applyFont="1" applyAlignment="1">
      <alignment horizontal="justify" vertical="top" wrapText="1"/>
    </xf>
    <xf numFmtId="2" fontId="17" fillId="3" borderId="0" xfId="3" applyNumberFormat="1" applyFont="1" applyFill="1" applyAlignment="1">
      <alignment horizontal="justify" vertical="top"/>
    </xf>
    <xf numFmtId="0" fontId="21" fillId="5" borderId="0" xfId="0" applyFont="1" applyFill="1" applyAlignment="1">
      <alignment horizontal="center" vertical="top" wrapText="1"/>
    </xf>
    <xf numFmtId="4" fontId="20" fillId="0" borderId="0" xfId="0" applyNumberFormat="1" applyFont="1" applyFill="1" applyAlignment="1">
      <alignment horizontal="right" vertical="top"/>
    </xf>
    <xf numFmtId="0" fontId="20" fillId="0" borderId="0" xfId="0" applyFont="1" applyFill="1" applyAlignment="1">
      <alignment horizontal="justify" vertical="top" wrapText="1"/>
    </xf>
    <xf numFmtId="0" fontId="8" fillId="0" borderId="3" xfId="2" applyFont="1" applyFill="1" applyBorder="1" applyAlignment="1">
      <alignment horizontal="center" vertical="top"/>
    </xf>
    <xf numFmtId="2" fontId="8" fillId="0" borderId="3" xfId="2" applyNumberFormat="1" applyFont="1" applyFill="1" applyBorder="1" applyAlignment="1">
      <alignment horizontal="right" vertical="top"/>
    </xf>
    <xf numFmtId="164" fontId="9" fillId="0" borderId="3" xfId="2" applyNumberFormat="1" applyFont="1" applyFill="1" applyBorder="1" applyAlignment="1">
      <alignment horizontal="right" vertical="top"/>
    </xf>
    <xf numFmtId="14" fontId="8" fillId="0" borderId="3" xfId="2" applyNumberFormat="1" applyFont="1" applyFill="1" applyBorder="1" applyAlignment="1">
      <alignment horizontal="justify" vertical="top" wrapText="1"/>
    </xf>
    <xf numFmtId="0" fontId="8" fillId="0" borderId="0" xfId="2" applyFont="1" applyFill="1" applyAlignment="1">
      <alignment horizontal="center" vertical="top"/>
    </xf>
    <xf numFmtId="2" fontId="8" fillId="0" borderId="0" xfId="2" applyNumberFormat="1" applyFont="1" applyFill="1" applyAlignment="1">
      <alignment horizontal="right" vertical="top"/>
    </xf>
    <xf numFmtId="164" fontId="9" fillId="0" borderId="0" xfId="2" applyNumberFormat="1" applyFont="1" applyFill="1" applyAlignment="1">
      <alignment horizontal="right" vertical="top"/>
    </xf>
    <xf numFmtId="14" fontId="8" fillId="0" borderId="0" xfId="2" applyNumberFormat="1" applyFont="1" applyFill="1" applyAlignment="1">
      <alignment horizontal="justify" vertical="top" wrapText="1"/>
    </xf>
    <xf numFmtId="0" fontId="9" fillId="0" borderId="2" xfId="2" applyFont="1" applyBorder="1" applyAlignment="1">
      <alignment horizontal="justify" vertical="center" wrapText="1"/>
    </xf>
    <xf numFmtId="0" fontId="7" fillId="0" borderId="0" xfId="3" applyFont="1" applyAlignment="1"/>
    <xf numFmtId="49" fontId="9" fillId="2" borderId="0" xfId="2" applyNumberFormat="1" applyFont="1" applyFill="1" applyAlignment="1">
      <alignment horizontal="center" vertical="center"/>
    </xf>
    <xf numFmtId="0" fontId="7" fillId="0" borderId="0" xfId="3" applyFont="1" applyAlignment="1">
      <alignment horizontal="center" vertical="center"/>
    </xf>
    <xf numFmtId="2" fontId="29" fillId="0" borderId="0" xfId="0" applyNumberFormat="1" applyFont="1" applyAlignment="1">
      <alignment horizontal="justify" vertical="top" wrapText="1"/>
    </xf>
    <xf numFmtId="0" fontId="10" fillId="2" borderId="0" xfId="5" applyFont="1" applyFill="1" applyAlignment="1">
      <alignment horizontal="right" vertical="top" wrapText="1"/>
    </xf>
    <xf numFmtId="44" fontId="10" fillId="0" borderId="0" xfId="1" applyFont="1" applyFill="1" applyBorder="1" applyAlignment="1">
      <alignment horizontal="right" vertical="top"/>
    </xf>
    <xf numFmtId="44" fontId="19" fillId="0" borderId="0" xfId="1" applyFont="1" applyFill="1" applyBorder="1" applyAlignment="1">
      <alignment horizontal="right" vertical="top"/>
    </xf>
    <xf numFmtId="44" fontId="19" fillId="0" borderId="0" xfId="1" applyFont="1" applyAlignment="1">
      <alignment horizontal="justify" vertical="top"/>
    </xf>
    <xf numFmtId="44" fontId="23" fillId="2" borderId="0" xfId="1" applyFont="1" applyFill="1" applyBorder="1" applyAlignment="1">
      <alignment horizontal="right" vertical="top" wrapText="1"/>
    </xf>
    <xf numFmtId="44" fontId="23" fillId="2" borderId="0" xfId="1" applyFont="1" applyFill="1" applyAlignment="1">
      <alignment horizontal="right" vertical="top" wrapText="1"/>
    </xf>
    <xf numFmtId="44" fontId="24" fillId="2" borderId="0" xfId="1" applyFont="1" applyFill="1" applyAlignment="1">
      <alignment horizontal="right" vertical="top" wrapText="1"/>
    </xf>
    <xf numFmtId="0" fontId="10" fillId="2" borderId="0" xfId="5" applyFont="1" applyFill="1" applyAlignment="1">
      <alignment horizontal="center" vertical="center" wrapText="1"/>
    </xf>
    <xf numFmtId="0" fontId="24" fillId="2" borderId="0" xfId="5" applyFont="1" applyFill="1" applyAlignment="1">
      <alignment horizontal="center" vertical="center" wrapText="1"/>
    </xf>
    <xf numFmtId="2" fontId="17" fillId="0" borderId="0" xfId="3" applyNumberFormat="1" applyFont="1" applyAlignment="1">
      <alignment horizontal="left" vertical="top"/>
    </xf>
    <xf numFmtId="0" fontId="11" fillId="0" borderId="4" xfId="2" applyFont="1" applyFill="1" applyBorder="1" applyAlignment="1">
      <alignment horizontal="center" vertical="center" wrapText="1"/>
    </xf>
    <xf numFmtId="0" fontId="11" fillId="0" borderId="0" xfId="2" applyFont="1" applyFill="1" applyAlignment="1">
      <alignment horizontal="center" vertical="center" wrapText="1"/>
    </xf>
    <xf numFmtId="0" fontId="11" fillId="0" borderId="12" xfId="2" applyFont="1" applyFill="1" applyBorder="1" applyAlignment="1">
      <alignment horizontal="center" vertical="center" wrapText="1"/>
    </xf>
    <xf numFmtId="2" fontId="13" fillId="0" borderId="5" xfId="4" applyNumberFormat="1" applyFont="1" applyBorder="1" applyAlignment="1">
      <alignment horizontal="justify" vertical="top" wrapText="1"/>
    </xf>
    <xf numFmtId="2" fontId="13" fillId="0" borderId="8" xfId="4" applyNumberFormat="1" applyFont="1" applyBorder="1" applyAlignment="1">
      <alignment horizontal="justify" vertical="top" wrapText="1"/>
    </xf>
    <xf numFmtId="0" fontId="9" fillId="0" borderId="1" xfId="2" applyFont="1" applyBorder="1" applyAlignment="1">
      <alignment horizontal="center" vertical="top" wrapText="1"/>
    </xf>
    <xf numFmtId="0" fontId="9" fillId="0" borderId="3" xfId="2" applyFont="1" applyBorder="1" applyAlignment="1">
      <alignment horizontal="center" vertical="top" wrapText="1"/>
    </xf>
    <xf numFmtId="0" fontId="8" fillId="0" borderId="5" xfId="2" applyFont="1" applyBorder="1" applyAlignment="1">
      <alignment horizontal="justify" vertical="top" wrapText="1"/>
    </xf>
    <xf numFmtId="0" fontId="8" fillId="0" borderId="8" xfId="2" applyFont="1" applyBorder="1" applyAlignment="1">
      <alignment horizontal="justify" vertical="top" wrapText="1"/>
    </xf>
    <xf numFmtId="0" fontId="8" fillId="0" borderId="4" xfId="2" applyFont="1" applyBorder="1" applyAlignment="1">
      <alignment horizontal="center" vertical="top" wrapText="1"/>
    </xf>
    <xf numFmtId="0" fontId="8" fillId="0" borderId="0" xfId="2" applyFont="1" applyAlignment="1">
      <alignment horizontal="center" vertical="top" wrapText="1"/>
    </xf>
    <xf numFmtId="0" fontId="8" fillId="0" borderId="6" xfId="2" applyFont="1" applyBorder="1" applyAlignment="1">
      <alignment horizontal="center" vertical="top" wrapText="1"/>
    </xf>
    <xf numFmtId="0" fontId="8" fillId="0" borderId="7" xfId="2" applyFont="1" applyBorder="1" applyAlignment="1">
      <alignment horizontal="center" vertical="top" wrapText="1"/>
    </xf>
    <xf numFmtId="0" fontId="10" fillId="0" borderId="1" xfId="2" applyFont="1" applyBorder="1" applyAlignment="1">
      <alignment horizontal="center" vertical="top" wrapText="1"/>
    </xf>
    <xf numFmtId="0" fontId="10" fillId="0" borderId="3" xfId="2" applyFont="1" applyBorder="1" applyAlignment="1">
      <alignment horizontal="center" vertical="top" wrapText="1"/>
    </xf>
    <xf numFmtId="0" fontId="10" fillId="0" borderId="13" xfId="2" applyFont="1" applyBorder="1" applyAlignment="1">
      <alignment horizontal="center" vertical="top" wrapText="1"/>
    </xf>
    <xf numFmtId="0" fontId="30" fillId="0" borderId="5" xfId="5" applyFont="1" applyBorder="1" applyAlignment="1">
      <alignment horizontal="center" vertical="center" wrapText="1"/>
    </xf>
    <xf numFmtId="0" fontId="30" fillId="0" borderId="8" xfId="5" applyFont="1" applyBorder="1" applyAlignment="1">
      <alignment horizontal="center" vertical="center" wrapText="1"/>
    </xf>
    <xf numFmtId="0" fontId="9" fillId="2" borderId="9" xfId="2" applyFont="1" applyFill="1" applyBorder="1" applyAlignment="1">
      <alignment horizontal="center" vertical="center"/>
    </xf>
    <xf numFmtId="0" fontId="9" fillId="2" borderId="10" xfId="2" applyFont="1" applyFill="1" applyBorder="1" applyAlignment="1">
      <alignment horizontal="center" vertical="center"/>
    </xf>
    <xf numFmtId="0" fontId="9" fillId="2" borderId="11" xfId="2" applyFont="1" applyFill="1" applyBorder="1" applyAlignment="1">
      <alignment horizontal="center" vertical="center"/>
    </xf>
    <xf numFmtId="2" fontId="17" fillId="3" borderId="0" xfId="3" applyNumberFormat="1" applyFont="1" applyFill="1" applyAlignment="1">
      <alignment horizontal="left" vertical="top"/>
    </xf>
  </cellXfs>
  <cellStyles count="12">
    <cellStyle name="Millares 2" xfId="7" xr:uid="{00000000-0005-0000-0000-000000000000}"/>
    <cellStyle name="Millares 2 2" xfId="9" xr:uid="{00000000-0005-0000-0000-000001000000}"/>
    <cellStyle name="Moneda" xfId="1" builtinId="4"/>
    <cellStyle name="Moneda 2" xfId="8" xr:uid="{00000000-0005-0000-0000-000003000000}"/>
    <cellStyle name="Normal" xfId="0" builtinId="0"/>
    <cellStyle name="Normal 2" xfId="4" xr:uid="{00000000-0005-0000-0000-000005000000}"/>
    <cellStyle name="Normal 2 2" xfId="5" xr:uid="{00000000-0005-0000-0000-000006000000}"/>
    <cellStyle name="Normal 3" xfId="3" xr:uid="{00000000-0005-0000-0000-000007000000}"/>
    <cellStyle name="Normal 3 2" xfId="2" xr:uid="{00000000-0005-0000-0000-000008000000}"/>
    <cellStyle name="Normal 4" xfId="6" xr:uid="{00000000-0005-0000-0000-000009000000}"/>
    <cellStyle name="Normal 4 2" xfId="11" xr:uid="{00000000-0005-0000-0000-00000A000000}"/>
    <cellStyle name="Normal 5" xfId="10" xr:uid="{00000000-0005-0000-0000-00000B000000}"/>
  </cellStyles>
  <dxfs count="0"/>
  <tableStyles count="0" defaultTableStyle="TableStyleMedium2" defaultPivotStyle="PivotStyleLight16"/>
  <colors>
    <mruColors>
      <color rgb="FFFF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0</xdr:row>
      <xdr:rowOff>52504</xdr:rowOff>
    </xdr:from>
    <xdr:to>
      <xdr:col>6</xdr:col>
      <xdr:colOff>1282390</xdr:colOff>
      <xdr:row>4</xdr:row>
      <xdr:rowOff>58128</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396439" y="215126"/>
          <a:ext cx="1277744" cy="751314"/>
        </a:xfrm>
        <a:prstGeom prst="rect">
          <a:avLst/>
        </a:prstGeom>
      </xdr:spPr>
    </xdr:pic>
    <xdr:clientData/>
  </xdr:twoCellAnchor>
  <xdr:twoCellAnchor editAs="oneCell">
    <xdr:from>
      <xdr:col>0</xdr:col>
      <xdr:colOff>0</xdr:colOff>
      <xdr:row>0</xdr:row>
      <xdr:rowOff>64892</xdr:rowOff>
    </xdr:from>
    <xdr:to>
      <xdr:col>0</xdr:col>
      <xdr:colOff>1031835</xdr:colOff>
      <xdr:row>6</xdr:row>
      <xdr:rowOff>29869</xdr:rowOff>
    </xdr:to>
    <xdr:pic>
      <xdr:nvPicPr>
        <xdr:cNvPr id="8" name="Imagen 7">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76894" y="221774"/>
          <a:ext cx="1028912" cy="11401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7">
    <tabColor rgb="FF92D050"/>
  </sheetPr>
  <dimension ref="A1:AE364"/>
  <sheetViews>
    <sheetView showGridLines="0" showZeros="0" tabSelected="1" view="pageBreakPreview" zoomScale="115" zoomScaleNormal="115" zoomScaleSheetLayoutView="115" workbookViewId="0">
      <selection activeCell="B23" sqref="B23"/>
    </sheetView>
  </sheetViews>
  <sheetFormatPr baseColWidth="10" defaultColWidth="9.140625" defaultRowHeight="12.75" customHeight="1"/>
  <cols>
    <col min="1" max="1" width="15.5703125" style="1" customWidth="1"/>
    <col min="2" max="2" width="74.7109375" style="2" customWidth="1"/>
    <col min="3" max="3" width="9.140625" style="2" customWidth="1"/>
    <col min="4" max="4" width="13.85546875" style="3" customWidth="1"/>
    <col min="5" max="5" width="16" style="2" customWidth="1"/>
    <col min="6" max="6" width="53.85546875" style="59" customWidth="1"/>
    <col min="7" max="7" width="19.42578125" style="2" customWidth="1"/>
    <col min="8" max="8" width="11.7109375" style="2" bestFit="1" customWidth="1"/>
    <col min="9" max="16384" width="9.140625" style="2"/>
  </cols>
  <sheetData>
    <row r="1" spans="1:7" ht="12.75" customHeight="1">
      <c r="A1" s="4"/>
      <c r="B1" s="5" t="s">
        <v>0</v>
      </c>
      <c r="C1" s="104" t="s">
        <v>296</v>
      </c>
      <c r="D1" s="105"/>
      <c r="E1" s="105"/>
      <c r="F1" s="106"/>
      <c r="G1" s="6"/>
    </row>
    <row r="2" spans="1:7">
      <c r="A2" s="7"/>
      <c r="B2" s="8" t="s">
        <v>1</v>
      </c>
      <c r="C2" s="91" t="s">
        <v>575</v>
      </c>
      <c r="D2" s="92"/>
      <c r="E2" s="92"/>
      <c r="F2" s="93"/>
      <c r="G2" s="9"/>
    </row>
    <row r="3" spans="1:7" ht="13.5" thickBot="1">
      <c r="A3" s="7"/>
      <c r="B3" s="8" t="s">
        <v>2</v>
      </c>
      <c r="C3" s="91"/>
      <c r="D3" s="92"/>
      <c r="E3" s="92"/>
      <c r="F3" s="93"/>
      <c r="G3" s="9"/>
    </row>
    <row r="4" spans="1:7" ht="16.5" customHeight="1">
      <c r="A4" s="7"/>
      <c r="B4" s="76" t="s">
        <v>3</v>
      </c>
      <c r="C4" s="68"/>
      <c r="D4" s="69"/>
      <c r="E4" s="70" t="s">
        <v>19</v>
      </c>
      <c r="F4" s="71"/>
      <c r="G4" s="10"/>
    </row>
    <row r="5" spans="1:7" ht="16.5" customHeight="1">
      <c r="A5" s="7"/>
      <c r="B5" s="94" t="s">
        <v>289</v>
      </c>
      <c r="C5" s="72"/>
      <c r="D5" s="73"/>
      <c r="E5" s="74" t="s">
        <v>20</v>
      </c>
      <c r="F5" s="75"/>
      <c r="G5" s="14"/>
    </row>
    <row r="6" spans="1:7" ht="16.5" customHeight="1">
      <c r="A6" s="7"/>
      <c r="B6" s="94"/>
      <c r="C6" s="11"/>
      <c r="D6" s="12"/>
      <c r="E6" s="13" t="s">
        <v>4</v>
      </c>
      <c r="F6" s="15"/>
      <c r="G6" s="16"/>
    </row>
    <row r="7" spans="1:7" ht="16.5" customHeight="1" thickBot="1">
      <c r="A7" s="7"/>
      <c r="B7" s="95"/>
      <c r="C7" s="17"/>
      <c r="D7" s="18"/>
      <c r="E7" s="19" t="s">
        <v>21</v>
      </c>
      <c r="F7" s="20"/>
      <c r="G7" s="21"/>
    </row>
    <row r="8" spans="1:7">
      <c r="A8" s="7"/>
      <c r="B8" s="8" t="s">
        <v>5</v>
      </c>
      <c r="C8" s="96" t="s">
        <v>6</v>
      </c>
      <c r="D8" s="97"/>
      <c r="E8" s="97"/>
      <c r="F8" s="60"/>
      <c r="G8" s="22" t="s">
        <v>7</v>
      </c>
    </row>
    <row r="9" spans="1:7">
      <c r="A9" s="7"/>
      <c r="B9" s="98"/>
      <c r="C9" s="100"/>
      <c r="D9" s="101"/>
      <c r="E9" s="101"/>
      <c r="F9" s="61"/>
      <c r="G9" s="107" t="s">
        <v>574</v>
      </c>
    </row>
    <row r="10" spans="1:7" ht="13.5" thickBot="1">
      <c r="A10" s="23"/>
      <c r="B10" s="99"/>
      <c r="C10" s="102"/>
      <c r="D10" s="103"/>
      <c r="E10" s="103"/>
      <c r="F10" s="62"/>
      <c r="G10" s="108"/>
    </row>
    <row r="11" spans="1:7" ht="3" customHeight="1" thickBot="1">
      <c r="A11" s="24"/>
      <c r="B11" s="25"/>
      <c r="C11" s="26"/>
      <c r="D11" s="27"/>
      <c r="E11" s="24"/>
      <c r="F11" s="26"/>
      <c r="G11" s="26"/>
    </row>
    <row r="12" spans="1:7" ht="15.75" customHeight="1" thickBot="1">
      <c r="A12" s="109" t="s">
        <v>85</v>
      </c>
      <c r="B12" s="110"/>
      <c r="C12" s="110"/>
      <c r="D12" s="110"/>
      <c r="E12" s="110"/>
      <c r="F12" s="110"/>
      <c r="G12" s="111"/>
    </row>
    <row r="13" spans="1:7" ht="3" customHeight="1">
      <c r="A13" s="28"/>
      <c r="B13" s="29"/>
      <c r="C13" s="29"/>
      <c r="F13" s="2"/>
    </row>
    <row r="14" spans="1:7" s="79" customFormat="1" ht="24">
      <c r="A14" s="78" t="s">
        <v>8</v>
      </c>
      <c r="B14" s="30" t="s">
        <v>9</v>
      </c>
      <c r="C14" s="78" t="s">
        <v>10</v>
      </c>
      <c r="D14" s="78" t="s">
        <v>11</v>
      </c>
      <c r="E14" s="30" t="s">
        <v>12</v>
      </c>
      <c r="F14" s="30" t="s">
        <v>13</v>
      </c>
      <c r="G14" s="30" t="s">
        <v>14</v>
      </c>
    </row>
    <row r="15" spans="1:7" ht="6" customHeight="1">
      <c r="A15" s="77"/>
      <c r="B15" s="77"/>
      <c r="C15" s="77"/>
      <c r="D15" s="77"/>
      <c r="E15" s="77"/>
      <c r="F15" s="77"/>
      <c r="G15" s="77"/>
    </row>
    <row r="16" spans="1:7" ht="13.5" customHeight="1">
      <c r="A16" s="31" t="s">
        <v>15</v>
      </c>
      <c r="B16" s="112" t="s">
        <v>79</v>
      </c>
      <c r="C16" s="112"/>
      <c r="D16" s="112"/>
      <c r="E16" s="112"/>
      <c r="F16" s="112"/>
      <c r="G16" s="32">
        <f>ROUND(SUM(G17,G31,G39),2)</f>
        <v>0</v>
      </c>
    </row>
    <row r="17" spans="1:7" s="33" customFormat="1">
      <c r="A17" s="34" t="s">
        <v>22</v>
      </c>
      <c r="B17" s="35" t="s">
        <v>26</v>
      </c>
      <c r="C17" s="36"/>
      <c r="D17" s="37"/>
      <c r="E17" s="38"/>
      <c r="F17" s="39"/>
      <c r="G17" s="38">
        <f>ROUND(SUM(G18:G30),2)</f>
        <v>0</v>
      </c>
    </row>
    <row r="18" spans="1:7" s="33" customFormat="1" ht="33.75">
      <c r="A18" s="40" t="s">
        <v>297</v>
      </c>
      <c r="B18" s="41" t="s">
        <v>157</v>
      </c>
      <c r="C18" s="42" t="s">
        <v>32</v>
      </c>
      <c r="D18" s="43">
        <v>8.32</v>
      </c>
      <c r="E18" s="44"/>
      <c r="F18" s="45"/>
      <c r="G18" s="46"/>
    </row>
    <row r="19" spans="1:7" s="33" customFormat="1" ht="33.75">
      <c r="A19" s="40" t="s">
        <v>298</v>
      </c>
      <c r="B19" s="41" t="s">
        <v>272</v>
      </c>
      <c r="C19" s="42" t="s">
        <v>32</v>
      </c>
      <c r="D19" s="43">
        <v>1076.6300000000001</v>
      </c>
      <c r="E19" s="44"/>
      <c r="F19" s="45"/>
      <c r="G19" s="46"/>
    </row>
    <row r="20" spans="1:7" s="33" customFormat="1" ht="33.75">
      <c r="A20" s="40" t="s">
        <v>299</v>
      </c>
      <c r="B20" s="41" t="s">
        <v>159</v>
      </c>
      <c r="C20" s="42" t="s">
        <v>32</v>
      </c>
      <c r="D20" s="43">
        <v>8.61</v>
      </c>
      <c r="E20" s="44"/>
      <c r="F20" s="45"/>
      <c r="G20" s="46"/>
    </row>
    <row r="21" spans="1:7" s="33" customFormat="1" ht="33.75">
      <c r="A21" s="40" t="s">
        <v>300</v>
      </c>
      <c r="B21" s="41" t="s">
        <v>158</v>
      </c>
      <c r="C21" s="42" t="s">
        <v>31</v>
      </c>
      <c r="D21" s="43">
        <v>29.24</v>
      </c>
      <c r="E21" s="44"/>
      <c r="F21" s="45"/>
      <c r="G21" s="46"/>
    </row>
    <row r="22" spans="1:7" s="33" customFormat="1" ht="45">
      <c r="A22" s="40" t="s">
        <v>301</v>
      </c>
      <c r="B22" s="41" t="s">
        <v>161</v>
      </c>
      <c r="C22" s="42" t="s">
        <v>32</v>
      </c>
      <c r="D22" s="43">
        <v>62.54</v>
      </c>
      <c r="E22" s="44"/>
      <c r="F22" s="45"/>
      <c r="G22" s="46"/>
    </row>
    <row r="23" spans="1:7" s="33" customFormat="1" ht="45">
      <c r="A23" s="40" t="s">
        <v>302</v>
      </c>
      <c r="B23" s="41" t="s">
        <v>172</v>
      </c>
      <c r="C23" s="42" t="s">
        <v>32</v>
      </c>
      <c r="D23" s="43">
        <v>132.46</v>
      </c>
      <c r="E23" s="44"/>
      <c r="F23" s="45"/>
      <c r="G23" s="46"/>
    </row>
    <row r="24" spans="1:7" s="33" customFormat="1" ht="45">
      <c r="A24" s="40" t="s">
        <v>303</v>
      </c>
      <c r="B24" s="41" t="s">
        <v>160</v>
      </c>
      <c r="C24" s="42" t="s">
        <v>32</v>
      </c>
      <c r="D24" s="43">
        <v>0.75</v>
      </c>
      <c r="E24" s="44"/>
      <c r="F24" s="45"/>
      <c r="G24" s="46"/>
    </row>
    <row r="25" spans="1:7" s="33" customFormat="1" ht="45">
      <c r="A25" s="40" t="s">
        <v>304</v>
      </c>
      <c r="B25" s="41" t="s">
        <v>162</v>
      </c>
      <c r="C25" s="42" t="s">
        <v>32</v>
      </c>
      <c r="D25" s="43">
        <v>1.1499999999999999</v>
      </c>
      <c r="E25" s="44"/>
      <c r="F25" s="45"/>
      <c r="G25" s="46"/>
    </row>
    <row r="26" spans="1:7" s="33" customFormat="1" ht="45">
      <c r="A26" s="40" t="s">
        <v>305</v>
      </c>
      <c r="B26" s="41" t="s">
        <v>292</v>
      </c>
      <c r="C26" s="42" t="s">
        <v>33</v>
      </c>
      <c r="D26" s="43">
        <v>3</v>
      </c>
      <c r="E26" s="44"/>
      <c r="F26" s="45"/>
      <c r="G26" s="46"/>
    </row>
    <row r="27" spans="1:7" s="33" customFormat="1" ht="33.75">
      <c r="A27" s="40" t="s">
        <v>306</v>
      </c>
      <c r="B27" s="41" t="s">
        <v>293</v>
      </c>
      <c r="C27" s="42" t="s">
        <v>35</v>
      </c>
      <c r="D27" s="43">
        <v>29</v>
      </c>
      <c r="E27" s="44"/>
      <c r="F27" s="45"/>
      <c r="G27" s="46"/>
    </row>
    <row r="28" spans="1:7" s="33" customFormat="1" ht="45">
      <c r="A28" s="40" t="s">
        <v>307</v>
      </c>
      <c r="B28" s="41" t="s">
        <v>288</v>
      </c>
      <c r="C28" s="42" t="s">
        <v>33</v>
      </c>
      <c r="D28" s="43">
        <v>3</v>
      </c>
      <c r="E28" s="44"/>
      <c r="F28" s="45"/>
      <c r="G28" s="46"/>
    </row>
    <row r="29" spans="1:7" s="33" customFormat="1" ht="33.75">
      <c r="A29" s="40" t="s">
        <v>308</v>
      </c>
      <c r="B29" s="41" t="s">
        <v>163</v>
      </c>
      <c r="C29" s="42" t="s">
        <v>32</v>
      </c>
      <c r="D29" s="43">
        <v>1293.3800000000001</v>
      </c>
      <c r="E29" s="44"/>
      <c r="F29" s="45"/>
      <c r="G29" s="46"/>
    </row>
    <row r="30" spans="1:7" s="33" customFormat="1" ht="33.75">
      <c r="A30" s="40" t="s">
        <v>309</v>
      </c>
      <c r="B30" s="41" t="s">
        <v>164</v>
      </c>
      <c r="C30" s="42" t="s">
        <v>34</v>
      </c>
      <c r="D30" s="43">
        <v>23280.84</v>
      </c>
      <c r="E30" s="44"/>
      <c r="F30" s="45"/>
      <c r="G30" s="46"/>
    </row>
    <row r="31" spans="1:7" s="33" customFormat="1">
      <c r="A31" s="34" t="s">
        <v>23</v>
      </c>
      <c r="B31" s="35" t="s">
        <v>40</v>
      </c>
      <c r="C31" s="36"/>
      <c r="D31" s="37"/>
      <c r="E31" s="38"/>
      <c r="F31" s="39"/>
      <c r="G31" s="38">
        <f>ROUND(SUM(G32:G38),2)</f>
        <v>0</v>
      </c>
    </row>
    <row r="32" spans="1:7" s="33" customFormat="1" ht="33.75">
      <c r="A32" s="40" t="s">
        <v>310</v>
      </c>
      <c r="B32" s="41" t="s">
        <v>176</v>
      </c>
      <c r="C32" s="42" t="s">
        <v>31</v>
      </c>
      <c r="D32" s="43">
        <v>5549.63</v>
      </c>
      <c r="E32" s="44"/>
      <c r="F32" s="45"/>
      <c r="G32" s="46"/>
    </row>
    <row r="33" spans="1:7" s="33" customFormat="1" ht="56.25">
      <c r="A33" s="40" t="s">
        <v>311</v>
      </c>
      <c r="B33" s="41" t="s">
        <v>173</v>
      </c>
      <c r="C33" s="42" t="s">
        <v>32</v>
      </c>
      <c r="D33" s="43">
        <v>2219.85</v>
      </c>
      <c r="E33" s="44"/>
      <c r="F33" s="45"/>
      <c r="G33" s="46"/>
    </row>
    <row r="34" spans="1:7" s="33" customFormat="1" ht="56.25">
      <c r="A34" s="40" t="s">
        <v>312</v>
      </c>
      <c r="B34" s="41" t="s">
        <v>130</v>
      </c>
      <c r="C34" s="42" t="s">
        <v>31</v>
      </c>
      <c r="D34" s="43">
        <v>5549.63</v>
      </c>
      <c r="E34" s="44"/>
      <c r="F34" s="45"/>
      <c r="G34" s="46"/>
    </row>
    <row r="35" spans="1:7" s="33" customFormat="1" ht="56.25">
      <c r="A35" s="40" t="s">
        <v>313</v>
      </c>
      <c r="B35" s="41" t="s">
        <v>96</v>
      </c>
      <c r="C35" s="42" t="s">
        <v>32</v>
      </c>
      <c r="D35" s="43">
        <v>1220.92</v>
      </c>
      <c r="E35" s="44"/>
      <c r="F35" s="45"/>
      <c r="G35" s="46"/>
    </row>
    <row r="36" spans="1:7" s="33" customFormat="1" ht="33.75">
      <c r="A36" s="40" t="s">
        <v>314</v>
      </c>
      <c r="B36" s="41" t="s">
        <v>101</v>
      </c>
      <c r="C36" s="42" t="s">
        <v>31</v>
      </c>
      <c r="D36" s="43">
        <v>5549.63</v>
      </c>
      <c r="E36" s="44"/>
      <c r="F36" s="45"/>
      <c r="G36" s="46"/>
    </row>
    <row r="37" spans="1:7" s="33" customFormat="1" ht="33.75">
      <c r="A37" s="40" t="s">
        <v>315</v>
      </c>
      <c r="B37" s="41" t="s">
        <v>163</v>
      </c>
      <c r="C37" s="42" t="s">
        <v>32</v>
      </c>
      <c r="D37" s="43">
        <v>2219.85</v>
      </c>
      <c r="E37" s="44"/>
      <c r="F37" s="45"/>
      <c r="G37" s="46"/>
    </row>
    <row r="38" spans="1:7" s="33" customFormat="1" ht="33.75">
      <c r="A38" s="40" t="s">
        <v>316</v>
      </c>
      <c r="B38" s="41" t="s">
        <v>164</v>
      </c>
      <c r="C38" s="42" t="s">
        <v>34</v>
      </c>
      <c r="D38" s="43">
        <v>39957.300000000003</v>
      </c>
      <c r="E38" s="44"/>
      <c r="F38" s="45"/>
      <c r="G38" s="46"/>
    </row>
    <row r="39" spans="1:7" s="33" customFormat="1">
      <c r="A39" s="34" t="s">
        <v>39</v>
      </c>
      <c r="B39" s="35" t="s">
        <v>41</v>
      </c>
      <c r="C39" s="36"/>
      <c r="D39" s="37"/>
      <c r="E39" s="38"/>
      <c r="F39" s="39"/>
      <c r="G39" s="38">
        <f>ROUND(SUM(G40:G51),2)</f>
        <v>0</v>
      </c>
    </row>
    <row r="40" spans="1:7" s="33" customFormat="1" ht="45">
      <c r="A40" s="40" t="s">
        <v>317</v>
      </c>
      <c r="B40" s="67" t="s">
        <v>263</v>
      </c>
      <c r="C40" s="42" t="s">
        <v>31</v>
      </c>
      <c r="D40" s="43">
        <v>622.58000000000004</v>
      </c>
      <c r="E40" s="44"/>
      <c r="F40" s="45"/>
      <c r="G40" s="46"/>
    </row>
    <row r="41" spans="1:7" s="33" customFormat="1" ht="45">
      <c r="A41" s="40" t="s">
        <v>318</v>
      </c>
      <c r="B41" s="67" t="s">
        <v>264</v>
      </c>
      <c r="C41" s="42" t="s">
        <v>31</v>
      </c>
      <c r="D41" s="43">
        <v>830.11</v>
      </c>
      <c r="E41" s="44"/>
      <c r="F41" s="45"/>
      <c r="G41" s="46"/>
    </row>
    <row r="42" spans="1:7" s="33" customFormat="1" ht="45">
      <c r="A42" s="40" t="s">
        <v>319</v>
      </c>
      <c r="B42" s="67" t="s">
        <v>265</v>
      </c>
      <c r="C42" s="42" t="s">
        <v>31</v>
      </c>
      <c r="D42" s="43">
        <v>2490.33</v>
      </c>
      <c r="E42" s="44"/>
      <c r="F42" s="45"/>
      <c r="G42" s="46"/>
    </row>
    <row r="43" spans="1:7" s="33" customFormat="1" ht="45">
      <c r="A43" s="40" t="s">
        <v>320</v>
      </c>
      <c r="B43" s="67" t="s">
        <v>266</v>
      </c>
      <c r="C43" s="42" t="s">
        <v>31</v>
      </c>
      <c r="D43" s="43">
        <v>207.53</v>
      </c>
      <c r="E43" s="44"/>
      <c r="F43" s="45"/>
      <c r="G43" s="46"/>
    </row>
    <row r="44" spans="1:7" s="33" customFormat="1" ht="45">
      <c r="A44" s="40" t="s">
        <v>321</v>
      </c>
      <c r="B44" s="67" t="s">
        <v>269</v>
      </c>
      <c r="C44" s="42" t="s">
        <v>31</v>
      </c>
      <c r="D44" s="43">
        <v>100.05</v>
      </c>
      <c r="E44" s="44"/>
      <c r="F44" s="45"/>
      <c r="G44" s="46"/>
    </row>
    <row r="45" spans="1:7" s="33" customFormat="1" ht="45">
      <c r="A45" s="40" t="s">
        <v>322</v>
      </c>
      <c r="B45" s="67" t="s">
        <v>270</v>
      </c>
      <c r="C45" s="42" t="s">
        <v>31</v>
      </c>
      <c r="D45" s="43">
        <v>133.41</v>
      </c>
      <c r="E45" s="44"/>
      <c r="F45" s="45"/>
      <c r="G45" s="46"/>
    </row>
    <row r="46" spans="1:7" s="33" customFormat="1" ht="45">
      <c r="A46" s="40" t="s">
        <v>323</v>
      </c>
      <c r="B46" s="67" t="s">
        <v>271</v>
      </c>
      <c r="C46" s="42" t="s">
        <v>31</v>
      </c>
      <c r="D46" s="43">
        <v>400.22</v>
      </c>
      <c r="E46" s="44"/>
      <c r="F46" s="45"/>
      <c r="G46" s="46"/>
    </row>
    <row r="47" spans="1:7" s="33" customFormat="1" ht="45">
      <c r="A47" s="40" t="s">
        <v>324</v>
      </c>
      <c r="B47" s="67" t="s">
        <v>287</v>
      </c>
      <c r="C47" s="42" t="s">
        <v>31</v>
      </c>
      <c r="D47" s="43">
        <v>33.35</v>
      </c>
      <c r="E47" s="44"/>
      <c r="F47" s="45"/>
      <c r="G47" s="46"/>
    </row>
    <row r="48" spans="1:7" s="33" customFormat="1" ht="22.5">
      <c r="A48" s="40" t="s">
        <v>325</v>
      </c>
      <c r="B48" s="41" t="s">
        <v>156</v>
      </c>
      <c r="C48" s="42" t="s">
        <v>35</v>
      </c>
      <c r="D48" s="43">
        <v>4258.6099999999997</v>
      </c>
      <c r="E48" s="44"/>
      <c r="F48" s="45"/>
      <c r="G48" s="46"/>
    </row>
    <row r="49" spans="1:7" s="33" customFormat="1" ht="45">
      <c r="A49" s="40" t="s">
        <v>326</v>
      </c>
      <c r="B49" s="41" t="s">
        <v>174</v>
      </c>
      <c r="C49" s="42" t="s">
        <v>35</v>
      </c>
      <c r="D49" s="43">
        <v>4258.6099999999997</v>
      </c>
      <c r="E49" s="44"/>
      <c r="F49" s="45"/>
      <c r="G49" s="46"/>
    </row>
    <row r="50" spans="1:7" s="33" customFormat="1" ht="45">
      <c r="A50" s="40" t="s">
        <v>327</v>
      </c>
      <c r="B50" s="41" t="s">
        <v>175</v>
      </c>
      <c r="C50" s="42" t="s">
        <v>42</v>
      </c>
      <c r="D50" s="43">
        <v>2844.52</v>
      </c>
      <c r="E50" s="44"/>
      <c r="F50" s="45"/>
      <c r="G50" s="46"/>
    </row>
    <row r="51" spans="1:7" s="33" customFormat="1" ht="78.75">
      <c r="A51" s="40" t="s">
        <v>328</v>
      </c>
      <c r="B51" s="41" t="s">
        <v>262</v>
      </c>
      <c r="C51" s="42" t="s">
        <v>33</v>
      </c>
      <c r="D51" s="43">
        <v>1177</v>
      </c>
      <c r="E51" s="44"/>
      <c r="F51" s="45"/>
      <c r="G51" s="46"/>
    </row>
    <row r="52" spans="1:7" s="33" customFormat="1">
      <c r="A52" s="31" t="s">
        <v>25</v>
      </c>
      <c r="B52" s="48" t="s">
        <v>211</v>
      </c>
      <c r="C52" s="48"/>
      <c r="D52" s="48"/>
      <c r="E52" s="48"/>
      <c r="F52" s="48"/>
      <c r="G52" s="32">
        <f>ROUND(SUM(G53:G57),2)</f>
        <v>0</v>
      </c>
    </row>
    <row r="53" spans="1:7" s="33" customFormat="1" ht="90">
      <c r="A53" s="40" t="s">
        <v>329</v>
      </c>
      <c r="B53" s="41" t="s">
        <v>281</v>
      </c>
      <c r="C53" s="42" t="s">
        <v>33</v>
      </c>
      <c r="D53" s="43">
        <v>75</v>
      </c>
      <c r="E53" s="44"/>
      <c r="F53" s="45"/>
      <c r="G53" s="46"/>
    </row>
    <row r="54" spans="1:7" s="33" customFormat="1" ht="56.25">
      <c r="A54" s="40" t="s">
        <v>330</v>
      </c>
      <c r="B54" s="41" t="s">
        <v>212</v>
      </c>
      <c r="C54" s="42" t="s">
        <v>31</v>
      </c>
      <c r="D54" s="43">
        <v>65.5</v>
      </c>
      <c r="E54" s="44"/>
      <c r="F54" s="45"/>
      <c r="G54" s="46"/>
    </row>
    <row r="55" spans="1:7" s="33" customFormat="1" ht="67.5">
      <c r="A55" s="40" t="s">
        <v>331</v>
      </c>
      <c r="B55" s="41" t="s">
        <v>261</v>
      </c>
      <c r="C55" s="42" t="s">
        <v>33</v>
      </c>
      <c r="D55" s="43">
        <v>11</v>
      </c>
      <c r="E55" s="44"/>
      <c r="F55" s="45"/>
      <c r="G55" s="46"/>
    </row>
    <row r="56" spans="1:7" s="33" customFormat="1" ht="67.5">
      <c r="A56" s="40" t="s">
        <v>332</v>
      </c>
      <c r="B56" s="41" t="s">
        <v>213</v>
      </c>
      <c r="C56" s="42" t="s">
        <v>33</v>
      </c>
      <c r="D56" s="43">
        <v>91</v>
      </c>
      <c r="E56" s="44"/>
      <c r="F56" s="45"/>
      <c r="G56" s="46"/>
    </row>
    <row r="57" spans="1:7" s="33" customFormat="1" ht="45">
      <c r="A57" s="40" t="s">
        <v>333</v>
      </c>
      <c r="B57" s="41" t="s">
        <v>214</v>
      </c>
      <c r="C57" s="42" t="s">
        <v>33</v>
      </c>
      <c r="D57" s="43">
        <v>39</v>
      </c>
      <c r="E57" s="44"/>
      <c r="F57" s="45"/>
      <c r="G57" s="46"/>
    </row>
    <row r="58" spans="1:7" s="33" customFormat="1">
      <c r="A58" s="31" t="s">
        <v>27</v>
      </c>
      <c r="B58" s="64" t="s">
        <v>216</v>
      </c>
      <c r="C58" s="48"/>
      <c r="D58" s="48"/>
      <c r="E58" s="48"/>
      <c r="F58" s="48"/>
      <c r="G58" s="32">
        <f>ROUND(SUM(G59,G68,G75,G82,G87,G96),2)</f>
        <v>0</v>
      </c>
    </row>
    <row r="59" spans="1:7" s="33" customFormat="1">
      <c r="A59" s="34" t="s">
        <v>244</v>
      </c>
      <c r="B59" s="35" t="s">
        <v>26</v>
      </c>
      <c r="C59" s="36"/>
      <c r="D59" s="37"/>
      <c r="E59" s="38"/>
      <c r="F59" s="39"/>
      <c r="G59" s="38">
        <f>ROUND(SUM(G60:G67),2)</f>
        <v>0</v>
      </c>
    </row>
    <row r="60" spans="1:7" s="33" customFormat="1" ht="33.75">
      <c r="A60" s="40" t="s">
        <v>334</v>
      </c>
      <c r="B60" s="67" t="s">
        <v>158</v>
      </c>
      <c r="C60" s="42" t="s">
        <v>31</v>
      </c>
      <c r="D60" s="43">
        <v>11.42</v>
      </c>
      <c r="E60" s="44"/>
      <c r="F60" s="45"/>
      <c r="G60" s="46"/>
    </row>
    <row r="61" spans="1:7" s="33" customFormat="1" ht="33.75">
      <c r="A61" s="40" t="s">
        <v>335</v>
      </c>
      <c r="B61" s="67" t="s">
        <v>159</v>
      </c>
      <c r="C61" s="42" t="s">
        <v>32</v>
      </c>
      <c r="D61" s="43">
        <v>17.38</v>
      </c>
      <c r="E61" s="44"/>
      <c r="F61" s="49"/>
      <c r="G61" s="46"/>
    </row>
    <row r="62" spans="1:7" s="33" customFormat="1" ht="45">
      <c r="A62" s="40" t="s">
        <v>336</v>
      </c>
      <c r="B62" s="67" t="s">
        <v>160</v>
      </c>
      <c r="C62" s="42" t="s">
        <v>32</v>
      </c>
      <c r="D62" s="43">
        <v>1.8</v>
      </c>
      <c r="E62" s="44"/>
      <c r="F62" s="45"/>
      <c r="G62" s="46"/>
    </row>
    <row r="63" spans="1:7" s="33" customFormat="1" ht="45">
      <c r="A63" s="40" t="s">
        <v>337</v>
      </c>
      <c r="B63" s="67" t="s">
        <v>162</v>
      </c>
      <c r="C63" s="42" t="s">
        <v>32</v>
      </c>
      <c r="D63" s="43">
        <v>1.4</v>
      </c>
      <c r="E63" s="44"/>
      <c r="F63" s="45"/>
      <c r="G63" s="46"/>
    </row>
    <row r="64" spans="1:7" s="33" customFormat="1" ht="45">
      <c r="A64" s="40" t="s">
        <v>338</v>
      </c>
      <c r="B64" s="67" t="s">
        <v>217</v>
      </c>
      <c r="C64" s="42" t="s">
        <v>33</v>
      </c>
      <c r="D64" s="43">
        <v>8</v>
      </c>
      <c r="E64" s="44"/>
      <c r="F64" s="45"/>
      <c r="G64" s="46"/>
    </row>
    <row r="65" spans="1:7" s="33" customFormat="1" ht="45">
      <c r="A65" s="40" t="s">
        <v>339</v>
      </c>
      <c r="B65" s="67" t="s">
        <v>218</v>
      </c>
      <c r="C65" s="42" t="s">
        <v>33</v>
      </c>
      <c r="D65" s="43">
        <v>2</v>
      </c>
      <c r="E65" s="44"/>
      <c r="F65" s="45"/>
      <c r="G65" s="46"/>
    </row>
    <row r="66" spans="1:7" s="33" customFormat="1" ht="33.75">
      <c r="A66" s="40" t="s">
        <v>340</v>
      </c>
      <c r="B66" s="67" t="s">
        <v>163</v>
      </c>
      <c r="C66" s="42" t="s">
        <v>32</v>
      </c>
      <c r="D66" s="43">
        <v>21.72</v>
      </c>
      <c r="E66" s="44"/>
      <c r="F66" s="49"/>
      <c r="G66" s="46"/>
    </row>
    <row r="67" spans="1:7" s="33" customFormat="1" ht="33.75">
      <c r="A67" s="40" t="s">
        <v>341</v>
      </c>
      <c r="B67" s="67" t="s">
        <v>164</v>
      </c>
      <c r="C67" s="42" t="s">
        <v>34</v>
      </c>
      <c r="D67" s="43">
        <v>390.96</v>
      </c>
      <c r="E67" s="44"/>
      <c r="F67" s="45"/>
      <c r="G67" s="46"/>
    </row>
    <row r="68" spans="1:7" s="33" customFormat="1">
      <c r="A68" s="34" t="s">
        <v>245</v>
      </c>
      <c r="B68" s="35" t="s">
        <v>219</v>
      </c>
      <c r="C68" s="36"/>
      <c r="D68" s="37"/>
      <c r="E68" s="38"/>
      <c r="F68" s="39"/>
      <c r="G68" s="38">
        <f>ROUND(SUM(G69:G74),2)</f>
        <v>0</v>
      </c>
    </row>
    <row r="69" spans="1:7" s="33" customFormat="1" ht="33.75">
      <c r="A69" s="40" t="s">
        <v>342</v>
      </c>
      <c r="B69" s="67" t="s">
        <v>176</v>
      </c>
      <c r="C69" s="42" t="s">
        <v>31</v>
      </c>
      <c r="D69" s="43">
        <v>2717.15</v>
      </c>
      <c r="E69" s="44"/>
      <c r="F69" s="49"/>
      <c r="G69" s="46"/>
    </row>
    <row r="70" spans="1:7" s="33" customFormat="1" ht="45">
      <c r="A70" s="40" t="s">
        <v>343</v>
      </c>
      <c r="B70" s="67" t="s">
        <v>177</v>
      </c>
      <c r="C70" s="42" t="s">
        <v>32</v>
      </c>
      <c r="D70" s="43">
        <v>179.08</v>
      </c>
      <c r="E70" s="44"/>
      <c r="F70" s="49"/>
      <c r="G70" s="46"/>
    </row>
    <row r="71" spans="1:7" s="33" customFormat="1" ht="45">
      <c r="A71" s="40" t="s">
        <v>344</v>
      </c>
      <c r="B71" s="67" t="s">
        <v>220</v>
      </c>
      <c r="C71" s="42" t="s">
        <v>32</v>
      </c>
      <c r="D71" s="43">
        <v>8.69</v>
      </c>
      <c r="E71" s="44"/>
      <c r="F71" s="45"/>
      <c r="G71" s="46"/>
    </row>
    <row r="72" spans="1:7" s="33" customFormat="1" ht="56.25">
      <c r="A72" s="40" t="s">
        <v>345</v>
      </c>
      <c r="B72" s="67" t="s">
        <v>210</v>
      </c>
      <c r="C72" s="42" t="s">
        <v>32</v>
      </c>
      <c r="D72" s="43">
        <v>165.08</v>
      </c>
      <c r="E72" s="44"/>
      <c r="F72" s="45"/>
      <c r="G72" s="46"/>
    </row>
    <row r="73" spans="1:7" s="33" customFormat="1" ht="33.75">
      <c r="A73" s="40" t="s">
        <v>346</v>
      </c>
      <c r="B73" s="67" t="s">
        <v>163</v>
      </c>
      <c r="C73" s="42" t="s">
        <v>32</v>
      </c>
      <c r="D73" s="43">
        <v>170.39</v>
      </c>
      <c r="E73" s="44"/>
      <c r="F73" s="49"/>
      <c r="G73" s="46"/>
    </row>
    <row r="74" spans="1:7" s="33" customFormat="1" ht="33.75">
      <c r="A74" s="40" t="s">
        <v>347</v>
      </c>
      <c r="B74" s="67" t="s">
        <v>164</v>
      </c>
      <c r="C74" s="42" t="s">
        <v>34</v>
      </c>
      <c r="D74" s="43">
        <v>3067.02</v>
      </c>
      <c r="E74" s="44"/>
      <c r="F74" s="45"/>
      <c r="G74" s="46"/>
    </row>
    <row r="75" spans="1:7" s="33" customFormat="1">
      <c r="A75" s="34" t="s">
        <v>246</v>
      </c>
      <c r="B75" s="35" t="s">
        <v>221</v>
      </c>
      <c r="C75" s="36"/>
      <c r="D75" s="37"/>
      <c r="E75" s="38"/>
      <c r="F75" s="39"/>
      <c r="G75" s="38">
        <f>ROUND(SUM(G76:G81),2)</f>
        <v>0</v>
      </c>
    </row>
    <row r="76" spans="1:7" s="33" customFormat="1" ht="45">
      <c r="A76" s="40" t="s">
        <v>348</v>
      </c>
      <c r="B76" s="67" t="s">
        <v>222</v>
      </c>
      <c r="C76" s="42" t="s">
        <v>35</v>
      </c>
      <c r="D76" s="43">
        <v>1146.8800000000001</v>
      </c>
      <c r="E76" s="44"/>
      <c r="F76" s="45"/>
      <c r="G76" s="46"/>
    </row>
    <row r="77" spans="1:7" s="33" customFormat="1" ht="45">
      <c r="A77" s="40" t="s">
        <v>349</v>
      </c>
      <c r="B77" s="67" t="s">
        <v>284</v>
      </c>
      <c r="C77" s="42" t="s">
        <v>31</v>
      </c>
      <c r="D77" s="43">
        <v>563.84</v>
      </c>
      <c r="E77" s="44"/>
      <c r="F77" s="45"/>
      <c r="G77" s="46"/>
    </row>
    <row r="78" spans="1:7" s="33" customFormat="1" ht="33.75">
      <c r="A78" s="40" t="s">
        <v>350</v>
      </c>
      <c r="B78" s="67" t="s">
        <v>286</v>
      </c>
      <c r="C78" s="42" t="s">
        <v>31</v>
      </c>
      <c r="D78" s="43">
        <v>356.76</v>
      </c>
      <c r="E78" s="44"/>
      <c r="F78" s="45"/>
      <c r="G78" s="46"/>
    </row>
    <row r="79" spans="1:7" s="33" customFormat="1" ht="56.25">
      <c r="A79" s="40" t="s">
        <v>351</v>
      </c>
      <c r="B79" s="67" t="s">
        <v>285</v>
      </c>
      <c r="C79" s="42" t="s">
        <v>31</v>
      </c>
      <c r="D79" s="43">
        <v>356.76</v>
      </c>
      <c r="E79" s="44"/>
      <c r="F79" s="45"/>
      <c r="G79" s="46"/>
    </row>
    <row r="80" spans="1:7" s="33" customFormat="1" ht="33.75">
      <c r="A80" s="40" t="s">
        <v>352</v>
      </c>
      <c r="B80" s="67" t="s">
        <v>182</v>
      </c>
      <c r="C80" s="42" t="s">
        <v>31</v>
      </c>
      <c r="D80" s="43">
        <v>20</v>
      </c>
      <c r="E80" s="44"/>
      <c r="F80" s="45"/>
      <c r="G80" s="46"/>
    </row>
    <row r="81" spans="1:7" s="33" customFormat="1" ht="22.5">
      <c r="A81" s="40" t="s">
        <v>353</v>
      </c>
      <c r="B81" s="67" t="s">
        <v>156</v>
      </c>
      <c r="C81" s="42" t="s">
        <v>35</v>
      </c>
      <c r="D81" s="43">
        <v>378.79</v>
      </c>
      <c r="E81" s="44"/>
      <c r="F81" s="45"/>
      <c r="G81" s="46"/>
    </row>
    <row r="82" spans="1:7" s="33" customFormat="1">
      <c r="A82" s="34" t="s">
        <v>247</v>
      </c>
      <c r="B82" s="35" t="s">
        <v>223</v>
      </c>
      <c r="C82" s="36"/>
      <c r="D82" s="37"/>
      <c r="E82" s="38"/>
      <c r="F82" s="39"/>
      <c r="G82" s="38">
        <f>ROUND(SUM(G83:G86),2)</f>
        <v>0</v>
      </c>
    </row>
    <row r="83" spans="1:7" s="33" customFormat="1" ht="33.75">
      <c r="A83" s="40" t="s">
        <v>354</v>
      </c>
      <c r="B83" s="67" t="s">
        <v>224</v>
      </c>
      <c r="C83" s="42" t="s">
        <v>31</v>
      </c>
      <c r="D83" s="43">
        <v>29.7</v>
      </c>
      <c r="E83" s="44"/>
      <c r="F83" s="45"/>
      <c r="G83" s="46"/>
    </row>
    <row r="84" spans="1:7" s="33" customFormat="1" ht="22.5">
      <c r="A84" s="40" t="s">
        <v>355</v>
      </c>
      <c r="B84" s="67" t="s">
        <v>225</v>
      </c>
      <c r="C84" s="42" t="s">
        <v>32</v>
      </c>
      <c r="D84" s="43">
        <v>2.23</v>
      </c>
      <c r="E84" s="44"/>
      <c r="F84" s="45"/>
      <c r="G84" s="46"/>
    </row>
    <row r="85" spans="1:7" s="33" customFormat="1" ht="56.25">
      <c r="A85" s="40" t="s">
        <v>356</v>
      </c>
      <c r="B85" s="67" t="s">
        <v>283</v>
      </c>
      <c r="C85" s="42" t="s">
        <v>42</v>
      </c>
      <c r="D85" s="43">
        <v>2469.58</v>
      </c>
      <c r="E85" s="44"/>
      <c r="F85" s="45"/>
      <c r="G85" s="46"/>
    </row>
    <row r="86" spans="1:7" s="33" customFormat="1" ht="45">
      <c r="A86" s="40" t="s">
        <v>357</v>
      </c>
      <c r="B86" s="67" t="s">
        <v>226</v>
      </c>
      <c r="C86" s="42" t="s">
        <v>42</v>
      </c>
      <c r="D86" s="43">
        <v>2469.58</v>
      </c>
      <c r="E86" s="44"/>
      <c r="F86" s="45"/>
      <c r="G86" s="46"/>
    </row>
    <row r="87" spans="1:7" s="33" customFormat="1">
      <c r="A87" s="34" t="s">
        <v>248</v>
      </c>
      <c r="B87" s="35" t="s">
        <v>227</v>
      </c>
      <c r="C87" s="36"/>
      <c r="D87" s="37"/>
      <c r="E87" s="38"/>
      <c r="F87" s="39"/>
      <c r="G87" s="38">
        <f>ROUND(SUM(G88:G95),2)</f>
        <v>0</v>
      </c>
    </row>
    <row r="88" spans="1:7" s="33" customFormat="1" ht="56.25">
      <c r="A88" s="40" t="s">
        <v>358</v>
      </c>
      <c r="B88" s="67" t="s">
        <v>228</v>
      </c>
      <c r="C88" s="42" t="s">
        <v>42</v>
      </c>
      <c r="D88" s="43">
        <v>609.13</v>
      </c>
      <c r="E88" s="44"/>
      <c r="F88" s="45"/>
      <c r="G88" s="46"/>
    </row>
    <row r="89" spans="1:7" s="33" customFormat="1" ht="33.75">
      <c r="A89" s="40" t="s">
        <v>359</v>
      </c>
      <c r="B89" s="67" t="s">
        <v>229</v>
      </c>
      <c r="C89" s="42" t="s">
        <v>35</v>
      </c>
      <c r="D89" s="43">
        <v>54.75</v>
      </c>
      <c r="E89" s="44"/>
      <c r="F89" s="45"/>
      <c r="G89" s="46"/>
    </row>
    <row r="90" spans="1:7" s="33" customFormat="1" ht="33.75">
      <c r="A90" s="40" t="s">
        <v>360</v>
      </c>
      <c r="B90" s="67" t="s">
        <v>230</v>
      </c>
      <c r="C90" s="42" t="s">
        <v>33</v>
      </c>
      <c r="D90" s="43">
        <v>2839</v>
      </c>
      <c r="E90" s="44"/>
      <c r="F90" s="47"/>
      <c r="G90" s="46"/>
    </row>
    <row r="91" spans="1:7" s="33" customFormat="1" ht="33.75">
      <c r="A91" s="40" t="s">
        <v>361</v>
      </c>
      <c r="B91" s="67" t="s">
        <v>231</v>
      </c>
      <c r="C91" s="42" t="s">
        <v>33</v>
      </c>
      <c r="D91" s="43">
        <v>2376</v>
      </c>
      <c r="E91" s="44"/>
      <c r="F91" s="47"/>
      <c r="G91" s="46"/>
    </row>
    <row r="92" spans="1:7" s="33" customFormat="1" ht="33.75">
      <c r="A92" s="40" t="s">
        <v>362</v>
      </c>
      <c r="B92" s="67" t="s">
        <v>232</v>
      </c>
      <c r="C92" s="42" t="s">
        <v>33</v>
      </c>
      <c r="D92" s="43">
        <v>2347</v>
      </c>
      <c r="E92" s="44"/>
      <c r="F92" s="45"/>
      <c r="G92" s="46"/>
    </row>
    <row r="93" spans="1:7" s="33" customFormat="1" ht="45">
      <c r="A93" s="40" t="s">
        <v>363</v>
      </c>
      <c r="B93" s="67" t="s">
        <v>233</v>
      </c>
      <c r="C93" s="42" t="s">
        <v>33</v>
      </c>
      <c r="D93" s="43">
        <v>10</v>
      </c>
      <c r="E93" s="44"/>
      <c r="F93" s="45"/>
      <c r="G93" s="46"/>
    </row>
    <row r="94" spans="1:7" s="33" customFormat="1" ht="45">
      <c r="A94" s="40" t="s">
        <v>364</v>
      </c>
      <c r="B94" s="67" t="s">
        <v>234</v>
      </c>
      <c r="C94" s="42" t="s">
        <v>33</v>
      </c>
      <c r="D94" s="43">
        <v>11</v>
      </c>
      <c r="E94" s="44"/>
      <c r="F94" s="45"/>
      <c r="G94" s="46"/>
    </row>
    <row r="95" spans="1:7" s="33" customFormat="1" ht="33.75">
      <c r="A95" s="40" t="s">
        <v>365</v>
      </c>
      <c r="B95" s="67" t="s">
        <v>235</v>
      </c>
      <c r="C95" s="42" t="s">
        <v>33</v>
      </c>
      <c r="D95" s="43">
        <v>10</v>
      </c>
      <c r="E95" s="44"/>
      <c r="F95" s="45"/>
      <c r="G95" s="46"/>
    </row>
    <row r="96" spans="1:7" s="33" customFormat="1">
      <c r="A96" s="34" t="s">
        <v>249</v>
      </c>
      <c r="B96" s="35" t="s">
        <v>236</v>
      </c>
      <c r="C96" s="36"/>
      <c r="D96" s="37"/>
      <c r="E96" s="38"/>
      <c r="F96" s="39"/>
      <c r="G96" s="38">
        <f>ROUND(SUM(G97:G105),2)</f>
        <v>0</v>
      </c>
    </row>
    <row r="97" spans="1:7" s="33" customFormat="1" ht="33.75">
      <c r="A97" s="40" t="s">
        <v>366</v>
      </c>
      <c r="B97" s="67" t="s">
        <v>237</v>
      </c>
      <c r="C97" s="42" t="s">
        <v>31</v>
      </c>
      <c r="D97" s="43">
        <v>8.8000000000000007</v>
      </c>
      <c r="E97" s="44"/>
      <c r="F97" s="47"/>
      <c r="G97" s="46"/>
    </row>
    <row r="98" spans="1:7" s="33" customFormat="1" ht="33.75">
      <c r="A98" s="40" t="s">
        <v>367</v>
      </c>
      <c r="B98" s="67" t="s">
        <v>224</v>
      </c>
      <c r="C98" s="42" t="s">
        <v>31</v>
      </c>
      <c r="D98" s="43">
        <v>8.8000000000000007</v>
      </c>
      <c r="E98" s="44"/>
      <c r="F98" s="47"/>
      <c r="G98" s="46"/>
    </row>
    <row r="99" spans="1:7" s="33" customFormat="1" ht="22.5">
      <c r="A99" s="40" t="s">
        <v>368</v>
      </c>
      <c r="B99" s="67" t="s">
        <v>103</v>
      </c>
      <c r="C99" s="42" t="s">
        <v>32</v>
      </c>
      <c r="D99" s="43">
        <v>2.2000000000000002</v>
      </c>
      <c r="E99" s="44"/>
      <c r="F99" s="45"/>
      <c r="G99" s="46"/>
    </row>
    <row r="100" spans="1:7" s="33" customFormat="1" ht="22.5">
      <c r="A100" s="40" t="s">
        <v>369</v>
      </c>
      <c r="B100" s="67" t="s">
        <v>238</v>
      </c>
      <c r="C100" s="42" t="s">
        <v>33</v>
      </c>
      <c r="D100" s="43">
        <v>16</v>
      </c>
      <c r="E100" s="44"/>
      <c r="F100" s="45"/>
      <c r="G100" s="46"/>
    </row>
    <row r="101" spans="1:7" s="33" customFormat="1" ht="33.75">
      <c r="A101" s="40" t="s">
        <v>370</v>
      </c>
      <c r="B101" s="67" t="s">
        <v>239</v>
      </c>
      <c r="C101" s="42" t="s">
        <v>33</v>
      </c>
      <c r="D101" s="43">
        <v>2</v>
      </c>
      <c r="E101" s="44"/>
      <c r="F101" s="45"/>
      <c r="G101" s="46"/>
    </row>
    <row r="102" spans="1:7" s="33" customFormat="1" ht="33.75">
      <c r="A102" s="40" t="s">
        <v>371</v>
      </c>
      <c r="B102" s="67" t="s">
        <v>240</v>
      </c>
      <c r="C102" s="42" t="s">
        <v>33</v>
      </c>
      <c r="D102" s="43">
        <v>1</v>
      </c>
      <c r="E102" s="44"/>
      <c r="F102" s="45"/>
      <c r="G102" s="46"/>
    </row>
    <row r="103" spans="1:7" s="33" customFormat="1" ht="33.75">
      <c r="A103" s="40" t="s">
        <v>372</v>
      </c>
      <c r="B103" s="67" t="s">
        <v>241</v>
      </c>
      <c r="C103" s="42" t="s">
        <v>33</v>
      </c>
      <c r="D103" s="43">
        <v>1</v>
      </c>
      <c r="E103" s="44"/>
      <c r="F103" s="45"/>
      <c r="G103" s="46"/>
    </row>
    <row r="104" spans="1:7" s="33" customFormat="1" ht="33.75">
      <c r="A104" s="40" t="s">
        <v>373</v>
      </c>
      <c r="B104" s="67" t="s">
        <v>242</v>
      </c>
      <c r="C104" s="42" t="s">
        <v>33</v>
      </c>
      <c r="D104" s="43">
        <v>1</v>
      </c>
      <c r="E104" s="44"/>
      <c r="F104" s="45"/>
      <c r="G104" s="46"/>
    </row>
    <row r="105" spans="1:7" s="33" customFormat="1" ht="33.75">
      <c r="A105" s="40" t="s">
        <v>374</v>
      </c>
      <c r="B105" s="67" t="s">
        <v>243</v>
      </c>
      <c r="C105" s="42" t="s">
        <v>33</v>
      </c>
      <c r="D105" s="43">
        <v>1</v>
      </c>
      <c r="E105" s="44"/>
      <c r="F105" s="45"/>
      <c r="G105" s="46"/>
    </row>
    <row r="106" spans="1:7" s="33" customFormat="1">
      <c r="A106" s="31" t="s">
        <v>28</v>
      </c>
      <c r="B106" s="48" t="s">
        <v>90</v>
      </c>
      <c r="C106" s="48"/>
      <c r="D106" s="48"/>
      <c r="E106" s="48"/>
      <c r="F106" s="48"/>
      <c r="G106" s="32">
        <f>ROUND(SUM(G107:G130),2)</f>
        <v>0</v>
      </c>
    </row>
    <row r="107" spans="1:7" s="33" customFormat="1" ht="33.75">
      <c r="A107" s="40" t="s">
        <v>375</v>
      </c>
      <c r="B107" s="41" t="s">
        <v>176</v>
      </c>
      <c r="C107" s="42" t="s">
        <v>31</v>
      </c>
      <c r="D107" s="43">
        <v>1324.57</v>
      </c>
      <c r="E107" s="44"/>
      <c r="F107" s="45"/>
      <c r="G107" s="46"/>
    </row>
    <row r="108" spans="1:7" s="33" customFormat="1" ht="45">
      <c r="A108" s="40" t="s">
        <v>376</v>
      </c>
      <c r="B108" s="41" t="s">
        <v>177</v>
      </c>
      <c r="C108" s="42" t="s">
        <v>32</v>
      </c>
      <c r="D108" s="43">
        <v>59.61</v>
      </c>
      <c r="E108" s="44"/>
      <c r="F108" s="45"/>
      <c r="G108" s="46"/>
    </row>
    <row r="109" spans="1:7" s="33" customFormat="1" ht="45">
      <c r="A109" s="40" t="s">
        <v>377</v>
      </c>
      <c r="B109" s="41" t="s">
        <v>129</v>
      </c>
      <c r="C109" s="42" t="s">
        <v>31</v>
      </c>
      <c r="D109" s="43">
        <v>927.2</v>
      </c>
      <c r="E109" s="44"/>
      <c r="F109" s="45"/>
      <c r="G109" s="46"/>
    </row>
    <row r="110" spans="1:7" s="33" customFormat="1" ht="45">
      <c r="A110" s="40" t="s">
        <v>378</v>
      </c>
      <c r="B110" s="41" t="s">
        <v>178</v>
      </c>
      <c r="C110" s="42" t="s">
        <v>32</v>
      </c>
      <c r="D110" s="43">
        <v>23.84</v>
      </c>
      <c r="E110" s="44"/>
      <c r="F110" s="45"/>
      <c r="G110" s="46"/>
    </row>
    <row r="111" spans="1:7" s="33" customFormat="1" ht="56.25">
      <c r="A111" s="40" t="s">
        <v>379</v>
      </c>
      <c r="B111" s="41" t="s">
        <v>179</v>
      </c>
      <c r="C111" s="42" t="s">
        <v>32</v>
      </c>
      <c r="D111" s="43">
        <v>35.770000000000003</v>
      </c>
      <c r="E111" s="44"/>
      <c r="F111" s="45"/>
      <c r="G111" s="46"/>
    </row>
    <row r="112" spans="1:7" s="33" customFormat="1" ht="33.75">
      <c r="A112" s="40" t="s">
        <v>380</v>
      </c>
      <c r="B112" s="41" t="s">
        <v>267</v>
      </c>
      <c r="C112" s="42" t="s">
        <v>35</v>
      </c>
      <c r="D112" s="43">
        <v>1024.94</v>
      </c>
      <c r="E112" s="44"/>
      <c r="F112" s="45"/>
      <c r="G112" s="46"/>
    </row>
    <row r="113" spans="1:7" s="33" customFormat="1" ht="33.75">
      <c r="A113" s="40" t="s">
        <v>381</v>
      </c>
      <c r="B113" s="41" t="s">
        <v>268</v>
      </c>
      <c r="C113" s="42" t="s">
        <v>35</v>
      </c>
      <c r="D113" s="43">
        <v>180.87</v>
      </c>
      <c r="E113" s="44"/>
      <c r="F113" s="45"/>
      <c r="G113" s="46"/>
    </row>
    <row r="114" spans="1:7" s="33" customFormat="1" ht="33.75">
      <c r="A114" s="40" t="s">
        <v>382</v>
      </c>
      <c r="B114" s="41" t="s">
        <v>273</v>
      </c>
      <c r="C114" s="42" t="s">
        <v>35</v>
      </c>
      <c r="D114" s="43">
        <v>45.39</v>
      </c>
      <c r="E114" s="44"/>
      <c r="F114" s="45"/>
      <c r="G114" s="46"/>
    </row>
    <row r="115" spans="1:7" s="33" customFormat="1" ht="45">
      <c r="A115" s="40" t="s">
        <v>383</v>
      </c>
      <c r="B115" s="41" t="s">
        <v>294</v>
      </c>
      <c r="C115" s="42" t="s">
        <v>35</v>
      </c>
      <c r="D115" s="43">
        <v>97.5</v>
      </c>
      <c r="E115" s="44"/>
      <c r="F115" s="45"/>
      <c r="G115" s="46"/>
    </row>
    <row r="116" spans="1:7" s="33" customFormat="1" ht="45">
      <c r="A116" s="40" t="s">
        <v>384</v>
      </c>
      <c r="B116" s="41" t="s">
        <v>180</v>
      </c>
      <c r="C116" s="42" t="s">
        <v>31</v>
      </c>
      <c r="D116" s="43">
        <v>279.08</v>
      </c>
      <c r="E116" s="44"/>
      <c r="F116" s="45"/>
      <c r="G116" s="46"/>
    </row>
    <row r="117" spans="1:7" s="33" customFormat="1" ht="78.75">
      <c r="A117" s="40" t="s">
        <v>385</v>
      </c>
      <c r="B117" s="41" t="s">
        <v>295</v>
      </c>
      <c r="C117" s="42" t="s">
        <v>31</v>
      </c>
      <c r="D117" s="43">
        <v>86.44</v>
      </c>
      <c r="E117" s="44"/>
      <c r="F117" s="45"/>
      <c r="G117" s="46"/>
    </row>
    <row r="118" spans="1:7" s="33" customFormat="1" ht="33.75">
      <c r="A118" s="40" t="s">
        <v>386</v>
      </c>
      <c r="B118" s="41" t="s">
        <v>181</v>
      </c>
      <c r="C118" s="42" t="s">
        <v>31</v>
      </c>
      <c r="D118" s="43">
        <v>1045.49</v>
      </c>
      <c r="E118" s="44"/>
      <c r="F118" s="45"/>
      <c r="G118" s="46"/>
    </row>
    <row r="119" spans="1:7" s="33" customFormat="1" ht="33.75">
      <c r="A119" s="40" t="s">
        <v>387</v>
      </c>
      <c r="B119" s="41" t="s">
        <v>182</v>
      </c>
      <c r="C119" s="42" t="s">
        <v>31</v>
      </c>
      <c r="D119" s="43">
        <v>397.37</v>
      </c>
      <c r="E119" s="44"/>
      <c r="F119" s="45"/>
      <c r="G119" s="46"/>
    </row>
    <row r="120" spans="1:7" s="33" customFormat="1" ht="22.5">
      <c r="A120" s="40" t="s">
        <v>388</v>
      </c>
      <c r="B120" s="41" t="s">
        <v>156</v>
      </c>
      <c r="C120" s="42" t="s">
        <v>35</v>
      </c>
      <c r="D120" s="43">
        <v>936.33</v>
      </c>
      <c r="E120" s="44"/>
      <c r="F120" s="45"/>
      <c r="G120" s="46"/>
    </row>
    <row r="121" spans="1:7" s="33" customFormat="1" ht="45">
      <c r="A121" s="40" t="s">
        <v>389</v>
      </c>
      <c r="B121" s="41" t="s">
        <v>183</v>
      </c>
      <c r="C121" s="42" t="s">
        <v>35</v>
      </c>
      <c r="D121" s="43">
        <v>9.42</v>
      </c>
      <c r="E121" s="44"/>
      <c r="F121" s="45"/>
      <c r="G121" s="46"/>
    </row>
    <row r="122" spans="1:7" s="33" customFormat="1" ht="33.75">
      <c r="A122" s="40" t="s">
        <v>390</v>
      </c>
      <c r="B122" s="41" t="s">
        <v>184</v>
      </c>
      <c r="C122" s="42" t="s">
        <v>35</v>
      </c>
      <c r="D122" s="43">
        <v>9.42</v>
      </c>
      <c r="E122" s="44"/>
      <c r="F122" s="45"/>
      <c r="G122" s="46"/>
    </row>
    <row r="123" spans="1:7" s="33" customFormat="1" ht="33.75">
      <c r="A123" s="40" t="s">
        <v>391</v>
      </c>
      <c r="B123" s="41" t="s">
        <v>185</v>
      </c>
      <c r="C123" s="42" t="s">
        <v>31</v>
      </c>
      <c r="D123" s="43">
        <v>3.12</v>
      </c>
      <c r="E123" s="44"/>
      <c r="F123" s="45"/>
      <c r="G123" s="46"/>
    </row>
    <row r="124" spans="1:7" s="33" customFormat="1" ht="33.75">
      <c r="A124" s="40" t="s">
        <v>392</v>
      </c>
      <c r="B124" s="41" t="s">
        <v>186</v>
      </c>
      <c r="C124" s="42" t="s">
        <v>31</v>
      </c>
      <c r="D124" s="43">
        <v>4.4400000000000004</v>
      </c>
      <c r="E124" s="44"/>
      <c r="F124" s="45"/>
      <c r="G124" s="46"/>
    </row>
    <row r="125" spans="1:7" s="33" customFormat="1" ht="33.75">
      <c r="A125" s="40" t="s">
        <v>393</v>
      </c>
      <c r="B125" s="41" t="s">
        <v>120</v>
      </c>
      <c r="C125" s="42" t="s">
        <v>31</v>
      </c>
      <c r="D125" s="43">
        <v>19.96</v>
      </c>
      <c r="E125" s="44"/>
      <c r="F125" s="45"/>
      <c r="G125" s="46"/>
    </row>
    <row r="126" spans="1:7" s="33" customFormat="1" ht="45">
      <c r="A126" s="40" t="s">
        <v>394</v>
      </c>
      <c r="B126" s="41" t="s">
        <v>187</v>
      </c>
      <c r="C126" s="42" t="s">
        <v>31</v>
      </c>
      <c r="D126" s="43">
        <v>19.96</v>
      </c>
      <c r="E126" s="44"/>
      <c r="F126" s="45"/>
      <c r="G126" s="46"/>
    </row>
    <row r="127" spans="1:7" s="33" customFormat="1" ht="90">
      <c r="A127" s="40" t="s">
        <v>395</v>
      </c>
      <c r="B127" s="41" t="s">
        <v>209</v>
      </c>
      <c r="C127" s="42" t="s">
        <v>33</v>
      </c>
      <c r="D127" s="43">
        <v>55</v>
      </c>
      <c r="E127" s="44"/>
      <c r="F127" s="45"/>
      <c r="G127" s="46"/>
    </row>
    <row r="128" spans="1:7" s="33" customFormat="1" ht="90">
      <c r="A128" s="40" t="s">
        <v>396</v>
      </c>
      <c r="B128" s="41" t="s">
        <v>188</v>
      </c>
      <c r="C128" s="42" t="s">
        <v>33</v>
      </c>
      <c r="D128" s="43">
        <v>352</v>
      </c>
      <c r="E128" s="44"/>
      <c r="F128" s="45"/>
      <c r="G128" s="46"/>
    </row>
    <row r="129" spans="1:7" s="33" customFormat="1" ht="33.75">
      <c r="A129" s="40" t="s">
        <v>397</v>
      </c>
      <c r="B129" s="41" t="s">
        <v>163</v>
      </c>
      <c r="C129" s="42" t="s">
        <v>32</v>
      </c>
      <c r="D129" s="43">
        <v>35.770000000000003</v>
      </c>
      <c r="E129" s="44"/>
      <c r="F129" s="45"/>
      <c r="G129" s="46"/>
    </row>
    <row r="130" spans="1:7" s="33" customFormat="1" ht="33.75">
      <c r="A130" s="40" t="s">
        <v>398</v>
      </c>
      <c r="B130" s="41" t="s">
        <v>164</v>
      </c>
      <c r="C130" s="42" t="s">
        <v>34</v>
      </c>
      <c r="D130" s="43">
        <v>643.86</v>
      </c>
      <c r="E130" s="44"/>
      <c r="F130" s="45"/>
      <c r="G130" s="46"/>
    </row>
    <row r="131" spans="1:7">
      <c r="A131" s="31" t="s">
        <v>29</v>
      </c>
      <c r="B131" s="48" t="s">
        <v>80</v>
      </c>
      <c r="C131" s="48"/>
      <c r="D131" s="48"/>
      <c r="E131" s="48"/>
      <c r="F131" s="48"/>
      <c r="G131" s="32">
        <f>ROUND(SUM(G132:G138),2)</f>
        <v>0</v>
      </c>
    </row>
    <row r="132" spans="1:7" s="33" customFormat="1" ht="33.75">
      <c r="A132" s="40" t="s">
        <v>399</v>
      </c>
      <c r="B132" s="41" t="s">
        <v>189</v>
      </c>
      <c r="C132" s="42" t="s">
        <v>33</v>
      </c>
      <c r="D132" s="43">
        <v>10</v>
      </c>
      <c r="E132" s="44"/>
      <c r="F132" s="45"/>
      <c r="G132" s="46"/>
    </row>
    <row r="133" spans="1:7" s="33" customFormat="1" ht="33.75">
      <c r="A133" s="40" t="s">
        <v>400</v>
      </c>
      <c r="B133" s="41" t="s">
        <v>190</v>
      </c>
      <c r="C133" s="42" t="s">
        <v>33</v>
      </c>
      <c r="D133" s="43">
        <v>10</v>
      </c>
      <c r="E133" s="44"/>
      <c r="F133" s="45"/>
      <c r="G133" s="46"/>
    </row>
    <row r="134" spans="1:7" s="33" customFormat="1" ht="33.75">
      <c r="A134" s="40" t="s">
        <v>401</v>
      </c>
      <c r="B134" s="41" t="s">
        <v>191</v>
      </c>
      <c r="C134" s="42" t="s">
        <v>33</v>
      </c>
      <c r="D134" s="43">
        <v>5</v>
      </c>
      <c r="E134" s="44"/>
      <c r="F134" s="45"/>
      <c r="G134" s="46"/>
    </row>
    <row r="135" spans="1:7" s="33" customFormat="1" ht="33.75">
      <c r="A135" s="40" t="s">
        <v>402</v>
      </c>
      <c r="B135" s="41" t="s">
        <v>192</v>
      </c>
      <c r="C135" s="42" t="s">
        <v>33</v>
      </c>
      <c r="D135" s="43">
        <v>8</v>
      </c>
      <c r="E135" s="44"/>
      <c r="F135" s="45"/>
      <c r="G135" s="46"/>
    </row>
    <row r="136" spans="1:7" s="33" customFormat="1" ht="33.75">
      <c r="A136" s="40" t="s">
        <v>403</v>
      </c>
      <c r="B136" s="41" t="s">
        <v>193</v>
      </c>
      <c r="C136" s="42" t="s">
        <v>33</v>
      </c>
      <c r="D136" s="43">
        <v>9</v>
      </c>
      <c r="E136" s="44"/>
      <c r="F136" s="45"/>
      <c r="G136" s="46"/>
    </row>
    <row r="137" spans="1:7" s="33" customFormat="1" ht="33.75">
      <c r="A137" s="40" t="s">
        <v>404</v>
      </c>
      <c r="B137" s="41" t="s">
        <v>194</v>
      </c>
      <c r="C137" s="42" t="s">
        <v>31</v>
      </c>
      <c r="D137" s="43">
        <v>117.05</v>
      </c>
      <c r="E137" s="44"/>
      <c r="F137" s="45"/>
      <c r="G137" s="46"/>
    </row>
    <row r="138" spans="1:7" s="33" customFormat="1" ht="22.5">
      <c r="A138" s="40" t="s">
        <v>405</v>
      </c>
      <c r="B138" s="41" t="s">
        <v>125</v>
      </c>
      <c r="C138" s="42" t="s">
        <v>32</v>
      </c>
      <c r="D138" s="43">
        <v>23.41</v>
      </c>
      <c r="E138" s="44"/>
      <c r="F138" s="45"/>
      <c r="G138" s="46"/>
    </row>
    <row r="139" spans="1:7" s="33" customFormat="1">
      <c r="A139" s="31" t="s">
        <v>76</v>
      </c>
      <c r="B139" s="48" t="s">
        <v>36</v>
      </c>
      <c r="C139" s="48"/>
      <c r="D139" s="48"/>
      <c r="E139" s="48"/>
      <c r="F139" s="48"/>
      <c r="G139" s="32">
        <f>ROUND(SUM(G140,G152),2)</f>
        <v>0</v>
      </c>
    </row>
    <row r="140" spans="1:7" s="33" customFormat="1">
      <c r="A140" s="34" t="s">
        <v>77</v>
      </c>
      <c r="B140" s="35" t="s">
        <v>37</v>
      </c>
      <c r="C140" s="36"/>
      <c r="D140" s="37"/>
      <c r="E140" s="38"/>
      <c r="F140" s="39"/>
      <c r="G140" s="38">
        <f>ROUND(SUM(G141:G151),2)</f>
        <v>0</v>
      </c>
    </row>
    <row r="141" spans="1:7" s="33" customFormat="1" ht="56.25">
      <c r="A141" s="40" t="s">
        <v>406</v>
      </c>
      <c r="B141" s="41" t="s">
        <v>195</v>
      </c>
      <c r="C141" s="42" t="s">
        <v>31</v>
      </c>
      <c r="D141" s="43">
        <v>2.56</v>
      </c>
      <c r="E141" s="44"/>
      <c r="F141" s="45"/>
      <c r="G141" s="46"/>
    </row>
    <row r="142" spans="1:7" s="33" customFormat="1" ht="67.5">
      <c r="A142" s="40" t="s">
        <v>407</v>
      </c>
      <c r="B142" s="41" t="s">
        <v>127</v>
      </c>
      <c r="C142" s="42" t="s">
        <v>31</v>
      </c>
      <c r="D142" s="43">
        <v>147</v>
      </c>
      <c r="E142" s="44"/>
      <c r="F142" s="45"/>
      <c r="G142" s="46"/>
    </row>
    <row r="143" spans="1:7" s="33" customFormat="1" ht="56.25">
      <c r="A143" s="40" t="s">
        <v>408</v>
      </c>
      <c r="B143" s="41" t="s">
        <v>113</v>
      </c>
      <c r="C143" s="42" t="s">
        <v>35</v>
      </c>
      <c r="D143" s="43">
        <v>638.92999999999995</v>
      </c>
      <c r="E143" s="44"/>
      <c r="F143" s="45"/>
      <c r="G143" s="46"/>
    </row>
    <row r="144" spans="1:7" s="33" customFormat="1" ht="56.25">
      <c r="A144" s="40" t="s">
        <v>409</v>
      </c>
      <c r="B144" s="41" t="s">
        <v>114</v>
      </c>
      <c r="C144" s="42" t="s">
        <v>35</v>
      </c>
      <c r="D144" s="43">
        <v>295.23</v>
      </c>
      <c r="E144" s="44"/>
      <c r="F144" s="45"/>
      <c r="G144" s="46"/>
    </row>
    <row r="145" spans="1:7" s="33" customFormat="1" ht="56.25">
      <c r="A145" s="40" t="s">
        <v>410</v>
      </c>
      <c r="B145" s="41" t="s">
        <v>115</v>
      </c>
      <c r="C145" s="42" t="s">
        <v>33</v>
      </c>
      <c r="D145" s="43">
        <v>20</v>
      </c>
      <c r="E145" s="44"/>
      <c r="F145" s="45"/>
      <c r="G145" s="46"/>
    </row>
    <row r="146" spans="1:7" s="33" customFormat="1" ht="56.25">
      <c r="A146" s="40" t="s">
        <v>411</v>
      </c>
      <c r="B146" s="41" t="s">
        <v>116</v>
      </c>
      <c r="C146" s="42" t="s">
        <v>33</v>
      </c>
      <c r="D146" s="43">
        <v>10</v>
      </c>
      <c r="E146" s="44"/>
      <c r="F146" s="45"/>
      <c r="G146" s="46"/>
    </row>
    <row r="147" spans="1:7" s="33" customFormat="1" ht="45">
      <c r="A147" s="40" t="s">
        <v>412</v>
      </c>
      <c r="B147" s="41" t="s">
        <v>117</v>
      </c>
      <c r="C147" s="42" t="s">
        <v>33</v>
      </c>
      <c r="D147" s="43">
        <v>2</v>
      </c>
      <c r="E147" s="44"/>
      <c r="F147" s="45"/>
      <c r="G147" s="46"/>
    </row>
    <row r="148" spans="1:7" s="33" customFormat="1" ht="56.25">
      <c r="A148" s="40" t="s">
        <v>413</v>
      </c>
      <c r="B148" s="41" t="s">
        <v>118</v>
      </c>
      <c r="C148" s="42" t="s">
        <v>33</v>
      </c>
      <c r="D148" s="43">
        <v>2</v>
      </c>
      <c r="E148" s="44"/>
      <c r="F148" s="45"/>
      <c r="G148" s="46"/>
    </row>
    <row r="149" spans="1:7" s="33" customFormat="1" ht="56.25">
      <c r="A149" s="40" t="s">
        <v>414</v>
      </c>
      <c r="B149" s="41" t="s">
        <v>282</v>
      </c>
      <c r="C149" s="42" t="s">
        <v>31</v>
      </c>
      <c r="D149" s="43">
        <v>38.200000000000003</v>
      </c>
      <c r="E149" s="44"/>
      <c r="F149" s="45"/>
      <c r="G149" s="46"/>
    </row>
    <row r="150" spans="1:7" s="33" customFormat="1" ht="56.25">
      <c r="A150" s="40" t="s">
        <v>415</v>
      </c>
      <c r="B150" s="41" t="s">
        <v>119</v>
      </c>
      <c r="C150" s="42" t="s">
        <v>31</v>
      </c>
      <c r="D150" s="43">
        <v>38.200000000000003</v>
      </c>
      <c r="E150" s="44"/>
      <c r="F150" s="45"/>
      <c r="G150" s="46"/>
    </row>
    <row r="151" spans="1:7" s="33" customFormat="1" ht="22.5">
      <c r="A151" s="40" t="s">
        <v>416</v>
      </c>
      <c r="B151" s="41" t="s">
        <v>196</v>
      </c>
      <c r="C151" s="42" t="s">
        <v>33</v>
      </c>
      <c r="D151" s="43">
        <v>21</v>
      </c>
      <c r="E151" s="44"/>
      <c r="F151" s="45"/>
      <c r="G151" s="46"/>
    </row>
    <row r="152" spans="1:7" s="33" customFormat="1">
      <c r="A152" s="34" t="s">
        <v>78</v>
      </c>
      <c r="B152" s="35" t="s">
        <v>81</v>
      </c>
      <c r="C152" s="36"/>
      <c r="D152" s="37"/>
      <c r="E152" s="38"/>
      <c r="F152" s="39"/>
      <c r="G152" s="38">
        <f>ROUND(SUM(G153:G156),2)</f>
        <v>0</v>
      </c>
    </row>
    <row r="153" spans="1:7" s="33" customFormat="1" ht="67.5">
      <c r="A153" s="40" t="s">
        <v>417</v>
      </c>
      <c r="B153" s="41" t="s">
        <v>134</v>
      </c>
      <c r="C153" s="42" t="s">
        <v>33</v>
      </c>
      <c r="D153" s="43">
        <v>6</v>
      </c>
      <c r="E153" s="44"/>
      <c r="F153" s="45"/>
      <c r="G153" s="46"/>
    </row>
    <row r="154" spans="1:7" s="33" customFormat="1" ht="90">
      <c r="A154" s="40" t="s">
        <v>418</v>
      </c>
      <c r="B154" s="41" t="s">
        <v>135</v>
      </c>
      <c r="C154" s="42" t="s">
        <v>33</v>
      </c>
      <c r="D154" s="43">
        <v>1</v>
      </c>
      <c r="E154" s="44"/>
      <c r="F154" s="45"/>
      <c r="G154" s="46"/>
    </row>
    <row r="155" spans="1:7" s="33" customFormat="1" ht="90">
      <c r="A155" s="40" t="s">
        <v>419</v>
      </c>
      <c r="B155" s="41" t="s">
        <v>215</v>
      </c>
      <c r="C155" s="42" t="s">
        <v>33</v>
      </c>
      <c r="D155" s="43">
        <v>5</v>
      </c>
      <c r="E155" s="44"/>
      <c r="F155" s="45"/>
      <c r="G155" s="46"/>
    </row>
    <row r="156" spans="1:7" s="33" customFormat="1" ht="45">
      <c r="A156" s="40" t="s">
        <v>420</v>
      </c>
      <c r="B156" s="41" t="s">
        <v>136</v>
      </c>
      <c r="C156" s="42" t="s">
        <v>33</v>
      </c>
      <c r="D156" s="43">
        <v>8</v>
      </c>
      <c r="E156" s="44"/>
      <c r="F156" s="45"/>
      <c r="G156" s="46"/>
    </row>
    <row r="157" spans="1:7">
      <c r="A157" s="31" t="s">
        <v>84</v>
      </c>
      <c r="B157" s="48" t="s">
        <v>91</v>
      </c>
      <c r="C157" s="48"/>
      <c r="D157" s="48"/>
      <c r="E157" s="48"/>
      <c r="F157" s="48"/>
      <c r="G157" s="32">
        <f>ROUND(SUM(G158,G174,G190,G207,G224),2)</f>
        <v>0</v>
      </c>
    </row>
    <row r="158" spans="1:7" s="33" customFormat="1">
      <c r="A158" s="34" t="s">
        <v>250</v>
      </c>
      <c r="B158" s="35" t="s">
        <v>43</v>
      </c>
      <c r="C158" s="36"/>
      <c r="D158" s="37"/>
      <c r="E158" s="38"/>
      <c r="F158" s="39"/>
      <c r="G158" s="38">
        <f>ROUND(SUM(G159:G173),2)</f>
        <v>0</v>
      </c>
    </row>
    <row r="159" spans="1:7" s="33" customFormat="1" ht="22.5">
      <c r="A159" s="40" t="s">
        <v>421</v>
      </c>
      <c r="B159" s="41" t="s">
        <v>126</v>
      </c>
      <c r="C159" s="42" t="s">
        <v>35</v>
      </c>
      <c r="D159" s="43">
        <v>302.8</v>
      </c>
      <c r="E159" s="44"/>
      <c r="F159" s="45"/>
      <c r="G159" s="46"/>
    </row>
    <row r="160" spans="1:7" s="33" customFormat="1" ht="45">
      <c r="A160" s="40" t="s">
        <v>422</v>
      </c>
      <c r="B160" s="41" t="s">
        <v>200</v>
      </c>
      <c r="C160" s="42" t="s">
        <v>32</v>
      </c>
      <c r="D160" s="43">
        <v>504.66</v>
      </c>
      <c r="E160" s="44"/>
      <c r="F160" s="45"/>
      <c r="G160" s="46"/>
    </row>
    <row r="161" spans="1:7" s="33" customFormat="1" ht="45">
      <c r="A161" s="40" t="s">
        <v>423</v>
      </c>
      <c r="B161" s="41" t="s">
        <v>201</v>
      </c>
      <c r="C161" s="42" t="s">
        <v>32</v>
      </c>
      <c r="D161" s="43">
        <v>30.56</v>
      </c>
      <c r="E161" s="44"/>
      <c r="F161" s="45"/>
      <c r="G161" s="46"/>
    </row>
    <row r="162" spans="1:7" s="33" customFormat="1" ht="22.5">
      <c r="A162" s="40" t="s">
        <v>424</v>
      </c>
      <c r="B162" s="41" t="s">
        <v>49</v>
      </c>
      <c r="C162" s="42" t="s">
        <v>32</v>
      </c>
      <c r="D162" s="43">
        <v>26.76</v>
      </c>
      <c r="E162" s="44"/>
      <c r="F162" s="45"/>
      <c r="G162" s="46"/>
    </row>
    <row r="163" spans="1:7" s="33" customFormat="1" ht="33.75">
      <c r="A163" s="40" t="s">
        <v>425</v>
      </c>
      <c r="B163" s="41" t="s">
        <v>197</v>
      </c>
      <c r="C163" s="42" t="s">
        <v>35</v>
      </c>
      <c r="D163" s="43">
        <v>283.7</v>
      </c>
      <c r="E163" s="44"/>
      <c r="F163" s="45"/>
      <c r="G163" s="46"/>
    </row>
    <row r="164" spans="1:7" s="33" customFormat="1" ht="33.75">
      <c r="A164" s="40" t="s">
        <v>426</v>
      </c>
      <c r="B164" s="41" t="s">
        <v>198</v>
      </c>
      <c r="C164" s="42" t="s">
        <v>35</v>
      </c>
      <c r="D164" s="43">
        <v>19.100000000000001</v>
      </c>
      <c r="E164" s="44"/>
      <c r="F164" s="45"/>
      <c r="G164" s="46"/>
    </row>
    <row r="165" spans="1:7" s="33" customFormat="1" ht="33.75">
      <c r="A165" s="40" t="s">
        <v>427</v>
      </c>
      <c r="B165" s="41" t="s">
        <v>199</v>
      </c>
      <c r="C165" s="42" t="s">
        <v>32</v>
      </c>
      <c r="D165" s="43">
        <v>132.75</v>
      </c>
      <c r="E165" s="44"/>
      <c r="F165" s="45"/>
      <c r="G165" s="46"/>
    </row>
    <row r="166" spans="1:7" s="33" customFormat="1" ht="45">
      <c r="A166" s="40" t="s">
        <v>428</v>
      </c>
      <c r="B166" s="41" t="s">
        <v>178</v>
      </c>
      <c r="C166" s="42" t="s">
        <v>32</v>
      </c>
      <c r="D166" s="43">
        <v>216.26</v>
      </c>
      <c r="E166" s="44"/>
      <c r="F166" s="45"/>
      <c r="G166" s="46"/>
    </row>
    <row r="167" spans="1:7" s="33" customFormat="1" ht="56.25">
      <c r="A167" s="40" t="s">
        <v>429</v>
      </c>
      <c r="B167" s="41" t="s">
        <v>179</v>
      </c>
      <c r="C167" s="42" t="s">
        <v>32</v>
      </c>
      <c r="D167" s="43">
        <v>144.16999999999999</v>
      </c>
      <c r="E167" s="44"/>
      <c r="F167" s="45"/>
      <c r="G167" s="46"/>
    </row>
    <row r="168" spans="1:7" s="33" customFormat="1" ht="135">
      <c r="A168" s="40" t="s">
        <v>430</v>
      </c>
      <c r="B168" s="41" t="s">
        <v>146</v>
      </c>
      <c r="C168" s="42" t="s">
        <v>33</v>
      </c>
      <c r="D168" s="43">
        <v>1</v>
      </c>
      <c r="E168" s="44"/>
      <c r="F168" s="45"/>
      <c r="G168" s="46"/>
    </row>
    <row r="169" spans="1:7" s="33" customFormat="1" ht="135">
      <c r="A169" s="40" t="s">
        <v>431</v>
      </c>
      <c r="B169" s="41" t="s">
        <v>147</v>
      </c>
      <c r="C169" s="42" t="s">
        <v>33</v>
      </c>
      <c r="D169" s="43">
        <v>1</v>
      </c>
      <c r="E169" s="44"/>
      <c r="F169" s="45"/>
      <c r="G169" s="46"/>
    </row>
    <row r="170" spans="1:7" s="33" customFormat="1" ht="22.5">
      <c r="A170" s="40" t="s">
        <v>432</v>
      </c>
      <c r="B170" s="41" t="s">
        <v>50</v>
      </c>
      <c r="C170" s="42" t="s">
        <v>33</v>
      </c>
      <c r="D170" s="43">
        <v>14</v>
      </c>
      <c r="E170" s="44"/>
      <c r="F170" s="45"/>
      <c r="G170" s="46"/>
    </row>
    <row r="171" spans="1:7" s="33" customFormat="1" ht="22.5">
      <c r="A171" s="40" t="s">
        <v>433</v>
      </c>
      <c r="B171" s="41" t="s">
        <v>83</v>
      </c>
      <c r="C171" s="42" t="s">
        <v>33</v>
      </c>
      <c r="D171" s="43">
        <v>3</v>
      </c>
      <c r="E171" s="44"/>
      <c r="F171" s="45"/>
      <c r="G171" s="46"/>
    </row>
    <row r="172" spans="1:7" s="33" customFormat="1" ht="33.75">
      <c r="A172" s="40" t="s">
        <v>434</v>
      </c>
      <c r="B172" s="41" t="s">
        <v>163</v>
      </c>
      <c r="C172" s="42" t="s">
        <v>32</v>
      </c>
      <c r="D172" s="43">
        <v>318.95999999999998</v>
      </c>
      <c r="E172" s="44"/>
      <c r="F172" s="49"/>
      <c r="G172" s="46"/>
    </row>
    <row r="173" spans="1:7" s="33" customFormat="1" ht="33.75">
      <c r="A173" s="40" t="s">
        <v>435</v>
      </c>
      <c r="B173" s="41" t="s">
        <v>164</v>
      </c>
      <c r="C173" s="42" t="s">
        <v>34</v>
      </c>
      <c r="D173" s="43">
        <v>5741.28</v>
      </c>
      <c r="E173" s="44"/>
      <c r="F173" s="45"/>
      <c r="G173" s="46"/>
    </row>
    <row r="174" spans="1:7" s="33" customFormat="1">
      <c r="A174" s="34" t="s">
        <v>251</v>
      </c>
      <c r="B174" s="35" t="s">
        <v>98</v>
      </c>
      <c r="C174" s="36"/>
      <c r="D174" s="37"/>
      <c r="E174" s="38"/>
      <c r="F174" s="39"/>
      <c r="G174" s="38">
        <f>ROUND(SUM(G175:G189),2)</f>
        <v>0</v>
      </c>
    </row>
    <row r="175" spans="1:7" s="33" customFormat="1" ht="45">
      <c r="A175" s="40" t="s">
        <v>436</v>
      </c>
      <c r="B175" s="41" t="s">
        <v>200</v>
      </c>
      <c r="C175" s="42" t="s">
        <v>32</v>
      </c>
      <c r="D175" s="43">
        <v>48.68</v>
      </c>
      <c r="E175" s="44"/>
      <c r="F175" s="45"/>
      <c r="G175" s="46"/>
    </row>
    <row r="176" spans="1:7" s="33" customFormat="1" ht="45">
      <c r="A176" s="40" t="s">
        <v>437</v>
      </c>
      <c r="B176" s="41" t="s">
        <v>201</v>
      </c>
      <c r="C176" s="42" t="s">
        <v>32</v>
      </c>
      <c r="D176" s="43">
        <v>3.11</v>
      </c>
      <c r="E176" s="44"/>
      <c r="F176" s="45"/>
      <c r="G176" s="46"/>
    </row>
    <row r="177" spans="1:7" s="33" customFormat="1" ht="22.5">
      <c r="A177" s="40" t="s">
        <v>438</v>
      </c>
      <c r="B177" s="41" t="s">
        <v>99</v>
      </c>
      <c r="C177" s="42" t="s">
        <v>32</v>
      </c>
      <c r="D177" s="43">
        <v>8.0299999999999994</v>
      </c>
      <c r="E177" s="44"/>
      <c r="F177" s="45"/>
      <c r="G177" s="46"/>
    </row>
    <row r="178" spans="1:7" s="33" customFormat="1" ht="33.75">
      <c r="A178" s="40" t="s">
        <v>439</v>
      </c>
      <c r="B178" s="41" t="s">
        <v>102</v>
      </c>
      <c r="C178" s="42" t="s">
        <v>31</v>
      </c>
      <c r="D178" s="43">
        <v>16.59</v>
      </c>
      <c r="E178" s="44"/>
      <c r="F178" s="45"/>
      <c r="G178" s="46"/>
    </row>
    <row r="179" spans="1:7" s="33" customFormat="1" ht="33.75">
      <c r="A179" s="40" t="s">
        <v>440</v>
      </c>
      <c r="B179" s="41" t="s">
        <v>100</v>
      </c>
      <c r="C179" s="42" t="s">
        <v>42</v>
      </c>
      <c r="D179" s="43">
        <v>468.81</v>
      </c>
      <c r="E179" s="44"/>
      <c r="F179" s="45"/>
      <c r="G179" s="46"/>
    </row>
    <row r="180" spans="1:7" s="33" customFormat="1" ht="22.5">
      <c r="A180" s="40" t="s">
        <v>441</v>
      </c>
      <c r="B180" s="41" t="s">
        <v>103</v>
      </c>
      <c r="C180" s="42" t="s">
        <v>32</v>
      </c>
      <c r="D180" s="43">
        <v>3.89</v>
      </c>
      <c r="E180" s="44"/>
      <c r="F180" s="45"/>
      <c r="G180" s="46"/>
    </row>
    <row r="181" spans="1:7" s="33" customFormat="1" ht="33.75">
      <c r="A181" s="40" t="s">
        <v>442</v>
      </c>
      <c r="B181" s="41" t="s">
        <v>123</v>
      </c>
      <c r="C181" s="42" t="s">
        <v>31</v>
      </c>
      <c r="D181" s="43">
        <v>8.64</v>
      </c>
      <c r="E181" s="44"/>
      <c r="F181" s="45"/>
      <c r="G181" s="46"/>
    </row>
    <row r="182" spans="1:7" s="33" customFormat="1" ht="22.5">
      <c r="A182" s="40" t="s">
        <v>443</v>
      </c>
      <c r="B182" s="41" t="s">
        <v>87</v>
      </c>
      <c r="C182" s="42" t="s">
        <v>31</v>
      </c>
      <c r="D182" s="43">
        <v>48.19</v>
      </c>
      <c r="E182" s="44"/>
      <c r="F182" s="45"/>
      <c r="G182" s="46"/>
    </row>
    <row r="183" spans="1:7" s="33" customFormat="1" ht="45">
      <c r="A183" s="40" t="s">
        <v>444</v>
      </c>
      <c r="B183" s="41" t="s">
        <v>121</v>
      </c>
      <c r="C183" s="42" t="s">
        <v>31</v>
      </c>
      <c r="D183" s="43">
        <v>36.76</v>
      </c>
      <c r="E183" s="44"/>
      <c r="F183" s="45"/>
      <c r="G183" s="46"/>
    </row>
    <row r="184" spans="1:7" s="33" customFormat="1" ht="45">
      <c r="A184" s="40" t="s">
        <v>445</v>
      </c>
      <c r="B184" s="41" t="s">
        <v>122</v>
      </c>
      <c r="C184" s="42" t="s">
        <v>31</v>
      </c>
      <c r="D184" s="43">
        <v>59.63</v>
      </c>
      <c r="E184" s="44"/>
      <c r="F184" s="45"/>
      <c r="G184" s="46"/>
    </row>
    <row r="185" spans="1:7" s="33" customFormat="1" ht="45">
      <c r="A185" s="40" t="s">
        <v>446</v>
      </c>
      <c r="B185" s="41" t="s">
        <v>178</v>
      </c>
      <c r="C185" s="42" t="s">
        <v>32</v>
      </c>
      <c r="D185" s="43">
        <v>12.64</v>
      </c>
      <c r="E185" s="44"/>
      <c r="F185" s="45"/>
      <c r="G185" s="46"/>
    </row>
    <row r="186" spans="1:7" s="33" customFormat="1" ht="45">
      <c r="A186" s="40" t="s">
        <v>447</v>
      </c>
      <c r="B186" s="41" t="s">
        <v>111</v>
      </c>
      <c r="C186" s="42" t="s">
        <v>33</v>
      </c>
      <c r="D186" s="43">
        <v>27</v>
      </c>
      <c r="E186" s="44"/>
      <c r="F186" s="45"/>
      <c r="G186" s="46"/>
    </row>
    <row r="187" spans="1:7" s="33" customFormat="1" ht="45">
      <c r="A187" s="40" t="s">
        <v>448</v>
      </c>
      <c r="B187" s="41" t="s">
        <v>149</v>
      </c>
      <c r="C187" s="42" t="s">
        <v>33</v>
      </c>
      <c r="D187" s="43">
        <v>6</v>
      </c>
      <c r="E187" s="44"/>
      <c r="F187" s="45"/>
      <c r="G187" s="46"/>
    </row>
    <row r="188" spans="1:7" s="33" customFormat="1" ht="33.75">
      <c r="A188" s="40" t="s">
        <v>449</v>
      </c>
      <c r="B188" s="41" t="s">
        <v>163</v>
      </c>
      <c r="C188" s="42" t="s">
        <v>32</v>
      </c>
      <c r="D188" s="43">
        <v>39.15</v>
      </c>
      <c r="E188" s="44"/>
      <c r="F188" s="45"/>
      <c r="G188" s="46"/>
    </row>
    <row r="189" spans="1:7" s="33" customFormat="1" ht="33.75">
      <c r="A189" s="40" t="s">
        <v>450</v>
      </c>
      <c r="B189" s="41" t="s">
        <v>164</v>
      </c>
      <c r="C189" s="42" t="s">
        <v>34</v>
      </c>
      <c r="D189" s="43">
        <v>704.7</v>
      </c>
      <c r="E189" s="44"/>
      <c r="F189" s="45"/>
      <c r="G189" s="46"/>
    </row>
    <row r="190" spans="1:7" s="33" customFormat="1">
      <c r="A190" s="34" t="s">
        <v>252</v>
      </c>
      <c r="B190" s="35" t="s">
        <v>44</v>
      </c>
      <c r="C190" s="36"/>
      <c r="D190" s="37"/>
      <c r="E190" s="38"/>
      <c r="F190" s="39"/>
      <c r="G190" s="38">
        <f>ROUND(SUM(G191:G206),2)</f>
        <v>0</v>
      </c>
    </row>
    <row r="191" spans="1:7" s="33" customFormat="1" ht="22.5">
      <c r="A191" s="40" t="s">
        <v>451</v>
      </c>
      <c r="B191" s="41" t="s">
        <v>126</v>
      </c>
      <c r="C191" s="42" t="s">
        <v>35</v>
      </c>
      <c r="D191" s="43">
        <v>426.6</v>
      </c>
      <c r="E191" s="44"/>
      <c r="F191" s="45"/>
      <c r="G191" s="46"/>
    </row>
    <row r="192" spans="1:7" s="33" customFormat="1" ht="45">
      <c r="A192" s="40" t="s">
        <v>452</v>
      </c>
      <c r="B192" s="41" t="s">
        <v>200</v>
      </c>
      <c r="C192" s="42" t="s">
        <v>32</v>
      </c>
      <c r="D192" s="43">
        <v>476.3</v>
      </c>
      <c r="E192" s="44"/>
      <c r="F192" s="45"/>
      <c r="G192" s="46"/>
    </row>
    <row r="193" spans="1:7" s="33" customFormat="1" ht="101.25">
      <c r="A193" s="40" t="s">
        <v>453</v>
      </c>
      <c r="B193" s="41" t="s">
        <v>151</v>
      </c>
      <c r="C193" s="42" t="s">
        <v>33</v>
      </c>
      <c r="D193" s="43">
        <v>14</v>
      </c>
      <c r="E193" s="44"/>
      <c r="F193" s="45"/>
      <c r="G193" s="46"/>
    </row>
    <row r="194" spans="1:7" s="33" customFormat="1" ht="112.5">
      <c r="A194" s="40" t="s">
        <v>454</v>
      </c>
      <c r="B194" s="41" t="s">
        <v>152</v>
      </c>
      <c r="C194" s="42" t="s">
        <v>33</v>
      </c>
      <c r="D194" s="43">
        <v>22</v>
      </c>
      <c r="E194" s="44"/>
      <c r="F194" s="45"/>
      <c r="G194" s="46"/>
    </row>
    <row r="195" spans="1:7" s="33" customFormat="1" ht="112.5">
      <c r="A195" s="40" t="s">
        <v>455</v>
      </c>
      <c r="B195" s="41" t="s">
        <v>153</v>
      </c>
      <c r="C195" s="42" t="s">
        <v>33</v>
      </c>
      <c r="D195" s="43">
        <v>8</v>
      </c>
      <c r="E195" s="44"/>
      <c r="F195" s="45"/>
      <c r="G195" s="46"/>
    </row>
    <row r="196" spans="1:7" s="33" customFormat="1" ht="112.5">
      <c r="A196" s="40" t="s">
        <v>456</v>
      </c>
      <c r="B196" s="41" t="s">
        <v>154</v>
      </c>
      <c r="C196" s="42" t="s">
        <v>33</v>
      </c>
      <c r="D196" s="43">
        <v>5</v>
      </c>
      <c r="E196" s="44"/>
      <c r="F196" s="45"/>
      <c r="G196" s="46"/>
    </row>
    <row r="197" spans="1:7" s="33" customFormat="1" ht="112.5">
      <c r="A197" s="40" t="s">
        <v>457</v>
      </c>
      <c r="B197" s="41" t="s">
        <v>155</v>
      </c>
      <c r="C197" s="42" t="s">
        <v>33</v>
      </c>
      <c r="D197" s="43">
        <v>5</v>
      </c>
      <c r="E197" s="44"/>
      <c r="F197" s="45"/>
      <c r="G197" s="46"/>
    </row>
    <row r="198" spans="1:7" s="33" customFormat="1" ht="33.75">
      <c r="A198" s="40" t="s">
        <v>458</v>
      </c>
      <c r="B198" s="41" t="s">
        <v>202</v>
      </c>
      <c r="C198" s="42" t="s">
        <v>35</v>
      </c>
      <c r="D198" s="43">
        <v>426.6</v>
      </c>
      <c r="E198" s="44"/>
      <c r="F198" s="45"/>
      <c r="G198" s="46"/>
    </row>
    <row r="199" spans="1:7" s="33" customFormat="1" ht="22.5">
      <c r="A199" s="40" t="s">
        <v>459</v>
      </c>
      <c r="B199" s="41" t="s">
        <v>203</v>
      </c>
      <c r="C199" s="42" t="s">
        <v>33</v>
      </c>
      <c r="D199" s="43">
        <v>54</v>
      </c>
      <c r="E199" s="44"/>
      <c r="F199" s="45"/>
      <c r="G199" s="46"/>
    </row>
    <row r="200" spans="1:7" s="33" customFormat="1" ht="22.5">
      <c r="A200" s="40" t="s">
        <v>460</v>
      </c>
      <c r="B200" s="41" t="s">
        <v>204</v>
      </c>
      <c r="C200" s="42" t="s">
        <v>33</v>
      </c>
      <c r="D200" s="43">
        <v>52</v>
      </c>
      <c r="E200" s="44"/>
      <c r="F200" s="45"/>
      <c r="G200" s="46"/>
    </row>
    <row r="201" spans="1:7" s="33" customFormat="1" ht="22.5">
      <c r="A201" s="40" t="s">
        <v>461</v>
      </c>
      <c r="B201" s="41" t="s">
        <v>205</v>
      </c>
      <c r="C201" s="42" t="s">
        <v>33</v>
      </c>
      <c r="D201" s="43">
        <v>2</v>
      </c>
      <c r="E201" s="44"/>
      <c r="F201" s="45"/>
      <c r="G201" s="46"/>
    </row>
    <row r="202" spans="1:7" s="33" customFormat="1" ht="33.75">
      <c r="A202" s="40" t="s">
        <v>462</v>
      </c>
      <c r="B202" s="41" t="s">
        <v>206</v>
      </c>
      <c r="C202" s="42" t="s">
        <v>33</v>
      </c>
      <c r="D202" s="43">
        <v>54</v>
      </c>
      <c r="E202" s="44"/>
      <c r="F202" s="45"/>
      <c r="G202" s="46"/>
    </row>
    <row r="203" spans="1:7" s="33" customFormat="1" ht="45">
      <c r="A203" s="40" t="s">
        <v>463</v>
      </c>
      <c r="B203" s="41" t="s">
        <v>178</v>
      </c>
      <c r="C203" s="42" t="s">
        <v>32</v>
      </c>
      <c r="D203" s="43">
        <v>285.77999999999997</v>
      </c>
      <c r="E203" s="44"/>
      <c r="F203" s="45"/>
      <c r="G203" s="46"/>
    </row>
    <row r="204" spans="1:7" s="33" customFormat="1" ht="56.25">
      <c r="A204" s="40" t="s">
        <v>464</v>
      </c>
      <c r="B204" s="41" t="s">
        <v>179</v>
      </c>
      <c r="C204" s="42" t="s">
        <v>32</v>
      </c>
      <c r="D204" s="43">
        <v>190.52</v>
      </c>
      <c r="E204" s="44"/>
      <c r="F204" s="45"/>
      <c r="G204" s="46"/>
    </row>
    <row r="205" spans="1:7" s="33" customFormat="1" ht="33.75">
      <c r="A205" s="40" t="s">
        <v>465</v>
      </c>
      <c r="B205" s="41" t="s">
        <v>163</v>
      </c>
      <c r="C205" s="42" t="s">
        <v>32</v>
      </c>
      <c r="D205" s="43">
        <v>190.52</v>
      </c>
      <c r="E205" s="44"/>
      <c r="F205" s="45"/>
      <c r="G205" s="46"/>
    </row>
    <row r="206" spans="1:7" s="33" customFormat="1" ht="33.75">
      <c r="A206" s="40" t="s">
        <v>466</v>
      </c>
      <c r="B206" s="41" t="s">
        <v>164</v>
      </c>
      <c r="C206" s="42" t="s">
        <v>34</v>
      </c>
      <c r="D206" s="43">
        <v>3429.36</v>
      </c>
      <c r="E206" s="44"/>
      <c r="F206" s="45"/>
      <c r="G206" s="46"/>
    </row>
    <row r="207" spans="1:7" s="33" customFormat="1">
      <c r="A207" s="34" t="s">
        <v>253</v>
      </c>
      <c r="B207" s="35" t="s">
        <v>88</v>
      </c>
      <c r="C207" s="36"/>
      <c r="D207" s="37"/>
      <c r="E207" s="38"/>
      <c r="F207" s="39"/>
      <c r="G207" s="38">
        <f>ROUND(SUM(G208:G223),2)</f>
        <v>0</v>
      </c>
    </row>
    <row r="208" spans="1:7" s="33" customFormat="1" ht="45">
      <c r="A208" s="40" t="s">
        <v>467</v>
      </c>
      <c r="B208" s="41" t="s">
        <v>200</v>
      </c>
      <c r="C208" s="42" t="s">
        <v>32</v>
      </c>
      <c r="D208" s="43">
        <v>13.79</v>
      </c>
      <c r="E208" s="44"/>
      <c r="F208" s="45"/>
      <c r="G208" s="46"/>
    </row>
    <row r="209" spans="1:7" s="33" customFormat="1" ht="45">
      <c r="A209" s="40" t="s">
        <v>468</v>
      </c>
      <c r="B209" s="41" t="s">
        <v>178</v>
      </c>
      <c r="C209" s="42" t="s">
        <v>32</v>
      </c>
      <c r="D209" s="43">
        <v>2.5499999999999998</v>
      </c>
      <c r="E209" s="44"/>
      <c r="F209" s="45"/>
      <c r="G209" s="46"/>
    </row>
    <row r="210" spans="1:7" s="33" customFormat="1" ht="33.75">
      <c r="A210" s="40" t="s">
        <v>469</v>
      </c>
      <c r="B210" s="41" t="s">
        <v>86</v>
      </c>
      <c r="C210" s="42" t="s">
        <v>31</v>
      </c>
      <c r="D210" s="43">
        <v>6.72</v>
      </c>
      <c r="E210" s="44"/>
      <c r="F210" s="45"/>
      <c r="G210" s="46"/>
    </row>
    <row r="211" spans="1:7" s="33" customFormat="1" ht="33.75">
      <c r="A211" s="40" t="s">
        <v>470</v>
      </c>
      <c r="B211" s="41" t="s">
        <v>104</v>
      </c>
      <c r="C211" s="42" t="s">
        <v>32</v>
      </c>
      <c r="D211" s="43">
        <v>2.0099999999999998</v>
      </c>
      <c r="E211" s="44"/>
      <c r="F211" s="45"/>
      <c r="G211" s="46"/>
    </row>
    <row r="212" spans="1:7" s="33" customFormat="1" ht="45">
      <c r="A212" s="40" t="s">
        <v>471</v>
      </c>
      <c r="B212" s="41" t="s">
        <v>105</v>
      </c>
      <c r="C212" s="42" t="s">
        <v>31</v>
      </c>
      <c r="D212" s="43">
        <v>3.6</v>
      </c>
      <c r="E212" s="44"/>
      <c r="F212" s="45"/>
      <c r="G212" s="46"/>
    </row>
    <row r="213" spans="1:7" s="33" customFormat="1" ht="33.75">
      <c r="A213" s="40" t="s">
        <v>472</v>
      </c>
      <c r="B213" s="41" t="s">
        <v>102</v>
      </c>
      <c r="C213" s="42" t="s">
        <v>31</v>
      </c>
      <c r="D213" s="43">
        <v>10.56</v>
      </c>
      <c r="E213" s="44"/>
      <c r="F213" s="45"/>
      <c r="G213" s="46"/>
    </row>
    <row r="214" spans="1:7" s="33" customFormat="1" ht="33.75">
      <c r="A214" s="40" t="s">
        <v>473</v>
      </c>
      <c r="B214" s="41" t="s">
        <v>100</v>
      </c>
      <c r="C214" s="42" t="s">
        <v>42</v>
      </c>
      <c r="D214" s="43">
        <v>136.75</v>
      </c>
      <c r="E214" s="44"/>
      <c r="F214" s="45"/>
      <c r="G214" s="46"/>
    </row>
    <row r="215" spans="1:7" s="33" customFormat="1" ht="22.5">
      <c r="A215" s="40" t="s">
        <v>474</v>
      </c>
      <c r="B215" s="41" t="s">
        <v>103</v>
      </c>
      <c r="C215" s="42" t="s">
        <v>32</v>
      </c>
      <c r="D215" s="43">
        <v>1.65</v>
      </c>
      <c r="E215" s="44"/>
      <c r="F215" s="45"/>
      <c r="G215" s="46"/>
    </row>
    <row r="216" spans="1:7" s="33" customFormat="1" ht="22.5">
      <c r="A216" s="40" t="s">
        <v>475</v>
      </c>
      <c r="B216" s="41" t="s">
        <v>87</v>
      </c>
      <c r="C216" s="42" t="s">
        <v>31</v>
      </c>
      <c r="D216" s="43">
        <v>13.8</v>
      </c>
      <c r="E216" s="44"/>
      <c r="F216" s="45"/>
      <c r="G216" s="46"/>
    </row>
    <row r="217" spans="1:7" s="33" customFormat="1" ht="45">
      <c r="A217" s="40" t="s">
        <v>476</v>
      </c>
      <c r="B217" s="41" t="s">
        <v>121</v>
      </c>
      <c r="C217" s="42" t="s">
        <v>31</v>
      </c>
      <c r="D217" s="43">
        <v>13.8</v>
      </c>
      <c r="E217" s="44"/>
      <c r="F217" s="45"/>
      <c r="G217" s="46"/>
    </row>
    <row r="218" spans="1:7" s="33" customFormat="1" ht="33.75">
      <c r="A218" s="40" t="s">
        <v>477</v>
      </c>
      <c r="B218" s="41" t="s">
        <v>131</v>
      </c>
      <c r="C218" s="42" t="s">
        <v>42</v>
      </c>
      <c r="D218" s="43">
        <v>497.79</v>
      </c>
      <c r="E218" s="44"/>
      <c r="F218" s="45"/>
      <c r="G218" s="46"/>
    </row>
    <row r="219" spans="1:7" s="33" customFormat="1" ht="33.75">
      <c r="A219" s="40" t="s">
        <v>478</v>
      </c>
      <c r="B219" s="41" t="s">
        <v>132</v>
      </c>
      <c r="C219" s="42" t="s">
        <v>42</v>
      </c>
      <c r="D219" s="43">
        <v>46.92</v>
      </c>
      <c r="E219" s="44"/>
      <c r="F219" s="45"/>
      <c r="G219" s="46"/>
    </row>
    <row r="220" spans="1:7" s="33" customFormat="1" ht="33.75">
      <c r="A220" s="40" t="s">
        <v>479</v>
      </c>
      <c r="B220" s="41" t="s">
        <v>133</v>
      </c>
      <c r="C220" s="42" t="s">
        <v>42</v>
      </c>
      <c r="D220" s="43">
        <v>246.76</v>
      </c>
      <c r="E220" s="44"/>
      <c r="F220" s="45"/>
      <c r="G220" s="46"/>
    </row>
    <row r="221" spans="1:7" s="33" customFormat="1" ht="45">
      <c r="A221" s="40" t="s">
        <v>480</v>
      </c>
      <c r="B221" s="41" t="s">
        <v>89</v>
      </c>
      <c r="C221" s="42" t="s">
        <v>42</v>
      </c>
      <c r="D221" s="43">
        <v>35.020000000000003</v>
      </c>
      <c r="E221" s="44"/>
      <c r="F221" s="45"/>
      <c r="G221" s="46"/>
    </row>
    <row r="222" spans="1:7" s="33" customFormat="1" ht="33.75">
      <c r="A222" s="40" t="s">
        <v>481</v>
      </c>
      <c r="B222" s="41" t="s">
        <v>163</v>
      </c>
      <c r="C222" s="42" t="s">
        <v>32</v>
      </c>
      <c r="D222" s="43">
        <v>11.24</v>
      </c>
      <c r="E222" s="44"/>
      <c r="F222" s="45"/>
      <c r="G222" s="46"/>
    </row>
    <row r="223" spans="1:7" s="33" customFormat="1" ht="33.75">
      <c r="A223" s="40" t="s">
        <v>482</v>
      </c>
      <c r="B223" s="41" t="s">
        <v>164</v>
      </c>
      <c r="C223" s="42" t="s">
        <v>34</v>
      </c>
      <c r="D223" s="43">
        <v>202.32</v>
      </c>
      <c r="E223" s="44"/>
      <c r="F223" s="45"/>
      <c r="G223" s="46"/>
    </row>
    <row r="224" spans="1:7" s="33" customFormat="1">
      <c r="A224" s="34" t="s">
        <v>254</v>
      </c>
      <c r="B224" s="35" t="s">
        <v>139</v>
      </c>
      <c r="C224" s="36"/>
      <c r="D224" s="37"/>
      <c r="E224" s="38"/>
      <c r="F224" s="39"/>
      <c r="G224" s="38">
        <f>ROUND(SUM(G225:G232),2)</f>
        <v>0</v>
      </c>
    </row>
    <row r="225" spans="1:7" s="33" customFormat="1" ht="22.5">
      <c r="A225" s="40" t="s">
        <v>483</v>
      </c>
      <c r="B225" s="41" t="s">
        <v>126</v>
      </c>
      <c r="C225" s="42" t="s">
        <v>35</v>
      </c>
      <c r="D225" s="43">
        <v>17.100000000000001</v>
      </c>
      <c r="E225" s="44"/>
      <c r="F225" s="45"/>
      <c r="G225" s="46"/>
    </row>
    <row r="226" spans="1:7" s="33" customFormat="1" ht="45">
      <c r="A226" s="40" t="s">
        <v>484</v>
      </c>
      <c r="B226" s="41" t="s">
        <v>200</v>
      </c>
      <c r="C226" s="42" t="s">
        <v>32</v>
      </c>
      <c r="D226" s="43">
        <v>19.559999999999999</v>
      </c>
      <c r="E226" s="44"/>
      <c r="F226" s="45"/>
      <c r="G226" s="46"/>
    </row>
    <row r="227" spans="1:7" s="33" customFormat="1" ht="22.5">
      <c r="A227" s="40" t="s">
        <v>485</v>
      </c>
      <c r="B227" s="41" t="s">
        <v>49</v>
      </c>
      <c r="C227" s="42" t="s">
        <v>32</v>
      </c>
      <c r="D227" s="43">
        <v>1.5</v>
      </c>
      <c r="E227" s="44"/>
      <c r="F227" s="45"/>
      <c r="G227" s="46"/>
    </row>
    <row r="228" spans="1:7" s="33" customFormat="1" ht="33.75">
      <c r="A228" s="40" t="s">
        <v>486</v>
      </c>
      <c r="B228" s="41" t="s">
        <v>197</v>
      </c>
      <c r="C228" s="42" t="s">
        <v>35</v>
      </c>
      <c r="D228" s="43">
        <v>17.100000000000001</v>
      </c>
      <c r="E228" s="44"/>
      <c r="F228" s="45"/>
      <c r="G228" s="46"/>
    </row>
    <row r="229" spans="1:7" s="33" customFormat="1" ht="33.75">
      <c r="A229" s="40" t="s">
        <v>487</v>
      </c>
      <c r="B229" s="41" t="s">
        <v>199</v>
      </c>
      <c r="C229" s="42" t="s">
        <v>32</v>
      </c>
      <c r="D229" s="43">
        <v>7.34</v>
      </c>
      <c r="E229" s="44"/>
      <c r="F229" s="45"/>
      <c r="G229" s="46"/>
    </row>
    <row r="230" spans="1:7" s="33" customFormat="1" ht="45">
      <c r="A230" s="40" t="s">
        <v>488</v>
      </c>
      <c r="B230" s="41" t="s">
        <v>178</v>
      </c>
      <c r="C230" s="42" t="s">
        <v>32</v>
      </c>
      <c r="D230" s="43">
        <v>5.87</v>
      </c>
      <c r="E230" s="44"/>
      <c r="F230" s="45"/>
      <c r="G230" s="46"/>
    </row>
    <row r="231" spans="1:7" s="33" customFormat="1" ht="56.25">
      <c r="A231" s="40" t="s">
        <v>489</v>
      </c>
      <c r="B231" s="41" t="s">
        <v>179</v>
      </c>
      <c r="C231" s="42" t="s">
        <v>32</v>
      </c>
      <c r="D231" s="43">
        <v>3.91</v>
      </c>
      <c r="E231" s="44"/>
      <c r="F231" s="45"/>
      <c r="G231" s="46"/>
    </row>
    <row r="232" spans="1:7" s="33" customFormat="1" ht="112.5">
      <c r="A232" s="40" t="s">
        <v>490</v>
      </c>
      <c r="B232" s="41" t="s">
        <v>140</v>
      </c>
      <c r="C232" s="42" t="s">
        <v>33</v>
      </c>
      <c r="D232" s="43">
        <v>2</v>
      </c>
      <c r="E232" s="44"/>
      <c r="F232" s="45"/>
      <c r="G232" s="46"/>
    </row>
    <row r="233" spans="1:7">
      <c r="A233" s="31" t="s">
        <v>92</v>
      </c>
      <c r="B233" s="48" t="s">
        <v>45</v>
      </c>
      <c r="C233" s="48"/>
      <c r="D233" s="48"/>
      <c r="E233" s="48"/>
      <c r="F233" s="48"/>
      <c r="G233" s="32">
        <f>ROUND(SUM(G234,G245,G259,G271),2)</f>
        <v>0</v>
      </c>
    </row>
    <row r="234" spans="1:7" s="33" customFormat="1">
      <c r="A234" s="34" t="s">
        <v>255</v>
      </c>
      <c r="B234" s="35" t="s">
        <v>43</v>
      </c>
      <c r="C234" s="36"/>
      <c r="D234" s="37"/>
      <c r="E234" s="38"/>
      <c r="F234" s="39"/>
      <c r="G234" s="38">
        <f>ROUND(SUM(G235:G244),2)</f>
        <v>0</v>
      </c>
    </row>
    <row r="235" spans="1:7" s="33" customFormat="1" ht="22.5">
      <c r="A235" s="40" t="s">
        <v>491</v>
      </c>
      <c r="B235" s="41" t="s">
        <v>126</v>
      </c>
      <c r="C235" s="42" t="s">
        <v>35</v>
      </c>
      <c r="D235" s="43">
        <v>520.79999999999995</v>
      </c>
      <c r="E235" s="44"/>
      <c r="F235" s="45"/>
      <c r="G235" s="46"/>
    </row>
    <row r="236" spans="1:7" s="33" customFormat="1" ht="45">
      <c r="A236" s="40" t="s">
        <v>492</v>
      </c>
      <c r="B236" s="41" t="s">
        <v>200</v>
      </c>
      <c r="C236" s="42" t="s">
        <v>32</v>
      </c>
      <c r="D236" s="43">
        <v>473.85</v>
      </c>
      <c r="E236" s="44"/>
      <c r="F236" s="45"/>
      <c r="G236" s="46"/>
    </row>
    <row r="237" spans="1:7" s="33" customFormat="1" ht="33.75">
      <c r="A237" s="40" t="s">
        <v>493</v>
      </c>
      <c r="B237" s="41" t="s">
        <v>207</v>
      </c>
      <c r="C237" s="42" t="s">
        <v>35</v>
      </c>
      <c r="D237" s="43">
        <v>37.19</v>
      </c>
      <c r="E237" s="44"/>
      <c r="F237" s="45"/>
      <c r="G237" s="46"/>
    </row>
    <row r="238" spans="1:7" s="33" customFormat="1" ht="33.75">
      <c r="A238" s="40" t="s">
        <v>494</v>
      </c>
      <c r="B238" s="41" t="s">
        <v>208</v>
      </c>
      <c r="C238" s="42" t="s">
        <v>35</v>
      </c>
      <c r="D238" s="43">
        <v>483.61</v>
      </c>
      <c r="E238" s="44"/>
      <c r="F238" s="45"/>
      <c r="G238" s="46"/>
    </row>
    <row r="239" spans="1:7" s="33" customFormat="1" ht="22.5">
      <c r="A239" s="40" t="s">
        <v>495</v>
      </c>
      <c r="B239" s="41" t="s">
        <v>49</v>
      </c>
      <c r="C239" s="42" t="s">
        <v>32</v>
      </c>
      <c r="D239" s="43">
        <v>39.700000000000003</v>
      </c>
      <c r="E239" s="44"/>
      <c r="F239" s="45"/>
      <c r="G239" s="46"/>
    </row>
    <row r="240" spans="1:7" s="33" customFormat="1" ht="33.75">
      <c r="A240" s="40" t="s">
        <v>496</v>
      </c>
      <c r="B240" s="41" t="s">
        <v>199</v>
      </c>
      <c r="C240" s="42" t="s">
        <v>32</v>
      </c>
      <c r="D240" s="43">
        <v>167.35</v>
      </c>
      <c r="E240" s="44"/>
      <c r="F240" s="45"/>
      <c r="G240" s="46"/>
    </row>
    <row r="241" spans="1:7" s="33" customFormat="1" ht="45">
      <c r="A241" s="40" t="s">
        <v>497</v>
      </c>
      <c r="B241" s="41" t="s">
        <v>178</v>
      </c>
      <c r="C241" s="42" t="s">
        <v>32</v>
      </c>
      <c r="D241" s="43">
        <v>154.06</v>
      </c>
      <c r="E241" s="44"/>
      <c r="F241" s="45"/>
      <c r="G241" s="46"/>
    </row>
    <row r="242" spans="1:7" s="33" customFormat="1" ht="56.25">
      <c r="A242" s="40" t="s">
        <v>498</v>
      </c>
      <c r="B242" s="41" t="s">
        <v>179</v>
      </c>
      <c r="C242" s="42" t="s">
        <v>32</v>
      </c>
      <c r="D242" s="43">
        <v>102.7</v>
      </c>
      <c r="E242" s="44"/>
      <c r="F242" s="45"/>
      <c r="G242" s="46"/>
    </row>
    <row r="243" spans="1:7" s="33" customFormat="1" ht="33.75">
      <c r="A243" s="40" t="s">
        <v>499</v>
      </c>
      <c r="B243" s="41" t="s">
        <v>163</v>
      </c>
      <c r="C243" s="42" t="s">
        <v>32</v>
      </c>
      <c r="D243" s="43">
        <v>319.79000000000002</v>
      </c>
      <c r="E243" s="44"/>
      <c r="F243" s="45"/>
      <c r="G243" s="46"/>
    </row>
    <row r="244" spans="1:7" s="33" customFormat="1" ht="33.75">
      <c r="A244" s="40" t="s">
        <v>500</v>
      </c>
      <c r="B244" s="41" t="s">
        <v>164</v>
      </c>
      <c r="C244" s="42" t="s">
        <v>34</v>
      </c>
      <c r="D244" s="43">
        <v>5756.22</v>
      </c>
      <c r="E244" s="44"/>
      <c r="F244" s="45"/>
      <c r="G244" s="46"/>
    </row>
    <row r="245" spans="1:7" s="33" customFormat="1">
      <c r="A245" s="34" t="s">
        <v>256</v>
      </c>
      <c r="B245" s="35" t="s">
        <v>46</v>
      </c>
      <c r="C245" s="36"/>
      <c r="D245" s="37"/>
      <c r="E245" s="38"/>
      <c r="F245" s="39"/>
      <c r="G245" s="38">
        <f>ROUND(SUM(G246:G258),2)</f>
        <v>0</v>
      </c>
    </row>
    <row r="246" spans="1:7" s="33" customFormat="1" ht="22.5">
      <c r="A246" s="40" t="s">
        <v>501</v>
      </c>
      <c r="B246" s="41" t="s">
        <v>126</v>
      </c>
      <c r="C246" s="42" t="s">
        <v>35</v>
      </c>
      <c r="D246" s="43">
        <v>182.67</v>
      </c>
      <c r="E246" s="44"/>
      <c r="F246" s="45"/>
      <c r="G246" s="46"/>
    </row>
    <row r="247" spans="1:7" s="33" customFormat="1" ht="45">
      <c r="A247" s="40" t="s">
        <v>502</v>
      </c>
      <c r="B247" s="41" t="s">
        <v>200</v>
      </c>
      <c r="C247" s="42" t="s">
        <v>32</v>
      </c>
      <c r="D247" s="43">
        <v>87.68</v>
      </c>
      <c r="E247" s="44"/>
      <c r="F247" s="45"/>
      <c r="G247" s="46"/>
    </row>
    <row r="248" spans="1:7" s="33" customFormat="1" ht="45">
      <c r="A248" s="40" t="s">
        <v>503</v>
      </c>
      <c r="B248" s="41" t="s">
        <v>178</v>
      </c>
      <c r="C248" s="42" t="s">
        <v>32</v>
      </c>
      <c r="D248" s="43">
        <v>87.68</v>
      </c>
      <c r="E248" s="44"/>
      <c r="F248" s="45"/>
      <c r="G248" s="46"/>
    </row>
    <row r="249" spans="1:7" s="33" customFormat="1" ht="22.5">
      <c r="A249" s="40" t="s">
        <v>504</v>
      </c>
      <c r="B249" s="41" t="s">
        <v>52</v>
      </c>
      <c r="C249" s="42" t="s">
        <v>33</v>
      </c>
      <c r="D249" s="43">
        <v>8</v>
      </c>
      <c r="E249" s="44"/>
      <c r="F249" s="45"/>
      <c r="G249" s="46"/>
    </row>
    <row r="250" spans="1:7" s="33" customFormat="1" ht="22.5">
      <c r="A250" s="40" t="s">
        <v>505</v>
      </c>
      <c r="B250" s="41" t="s">
        <v>93</v>
      </c>
      <c r="C250" s="42" t="s">
        <v>33</v>
      </c>
      <c r="D250" s="43">
        <v>30</v>
      </c>
      <c r="E250" s="44"/>
      <c r="F250" s="45"/>
      <c r="G250" s="46"/>
    </row>
    <row r="251" spans="1:7" s="33" customFormat="1" ht="22.5">
      <c r="A251" s="40" t="s">
        <v>506</v>
      </c>
      <c r="B251" s="41" t="s">
        <v>62</v>
      </c>
      <c r="C251" s="42" t="s">
        <v>33</v>
      </c>
      <c r="D251" s="43">
        <v>38</v>
      </c>
      <c r="E251" s="44"/>
      <c r="F251" s="45"/>
      <c r="G251" s="46"/>
    </row>
    <row r="252" spans="1:7" s="33" customFormat="1" ht="22.5">
      <c r="A252" s="40" t="s">
        <v>507</v>
      </c>
      <c r="B252" s="41" t="s">
        <v>53</v>
      </c>
      <c r="C252" s="42" t="s">
        <v>33</v>
      </c>
      <c r="D252" s="43">
        <v>38</v>
      </c>
      <c r="E252" s="44"/>
      <c r="F252" s="45"/>
      <c r="G252" s="46"/>
    </row>
    <row r="253" spans="1:7" s="33" customFormat="1" ht="22.5">
      <c r="A253" s="40" t="s">
        <v>508</v>
      </c>
      <c r="B253" s="41" t="s">
        <v>82</v>
      </c>
      <c r="C253" s="42" t="s">
        <v>33</v>
      </c>
      <c r="D253" s="43">
        <v>38</v>
      </c>
      <c r="E253" s="44"/>
      <c r="F253" s="45"/>
      <c r="G253" s="46"/>
    </row>
    <row r="254" spans="1:7" s="33" customFormat="1" ht="22.5">
      <c r="A254" s="40" t="s">
        <v>509</v>
      </c>
      <c r="B254" s="41" t="s">
        <v>54</v>
      </c>
      <c r="C254" s="42" t="s">
        <v>35</v>
      </c>
      <c r="D254" s="43">
        <v>182.67</v>
      </c>
      <c r="E254" s="44"/>
      <c r="F254" s="45"/>
      <c r="G254" s="46"/>
    </row>
    <row r="255" spans="1:7" s="33" customFormat="1" ht="22.5">
      <c r="A255" s="40" t="s">
        <v>510</v>
      </c>
      <c r="B255" s="41" t="s">
        <v>57</v>
      </c>
      <c r="C255" s="42" t="s">
        <v>33</v>
      </c>
      <c r="D255" s="43">
        <v>38</v>
      </c>
      <c r="E255" s="44"/>
      <c r="F255" s="45"/>
      <c r="G255" s="46"/>
    </row>
    <row r="256" spans="1:7" s="33" customFormat="1" ht="22.5">
      <c r="A256" s="40" t="s">
        <v>511</v>
      </c>
      <c r="B256" s="41" t="s">
        <v>56</v>
      </c>
      <c r="C256" s="42" t="s">
        <v>33</v>
      </c>
      <c r="D256" s="43">
        <v>38</v>
      </c>
      <c r="E256" s="44"/>
      <c r="F256" s="45"/>
      <c r="G256" s="46"/>
    </row>
    <row r="257" spans="1:7" s="33" customFormat="1" ht="22.5">
      <c r="A257" s="40" t="s">
        <v>512</v>
      </c>
      <c r="B257" s="41" t="s">
        <v>55</v>
      </c>
      <c r="C257" s="42" t="s">
        <v>33</v>
      </c>
      <c r="D257" s="43">
        <v>38</v>
      </c>
      <c r="E257" s="44"/>
      <c r="F257" s="45"/>
      <c r="G257" s="46"/>
    </row>
    <row r="258" spans="1:7" s="33" customFormat="1" ht="90">
      <c r="A258" s="40" t="s">
        <v>513</v>
      </c>
      <c r="B258" s="41" t="s">
        <v>110</v>
      </c>
      <c r="C258" s="42" t="s">
        <v>33</v>
      </c>
      <c r="D258" s="43">
        <v>38</v>
      </c>
      <c r="E258" s="44"/>
      <c r="F258" s="45"/>
      <c r="G258" s="46"/>
    </row>
    <row r="259" spans="1:7" s="33" customFormat="1">
      <c r="A259" s="34" t="s">
        <v>257</v>
      </c>
      <c r="B259" s="35" t="s">
        <v>47</v>
      </c>
      <c r="C259" s="36"/>
      <c r="D259" s="37"/>
      <c r="E259" s="38"/>
      <c r="F259" s="39"/>
      <c r="G259" s="38">
        <f>ROUND(SUM(G260:G270),2)</f>
        <v>0</v>
      </c>
    </row>
    <row r="260" spans="1:7" s="33" customFormat="1" ht="45">
      <c r="A260" s="40" t="s">
        <v>514</v>
      </c>
      <c r="B260" s="41" t="s">
        <v>200</v>
      </c>
      <c r="C260" s="42" t="s">
        <v>32</v>
      </c>
      <c r="D260" s="43">
        <v>53.489999999999995</v>
      </c>
      <c r="E260" s="44"/>
      <c r="F260" s="45"/>
      <c r="G260" s="46"/>
    </row>
    <row r="261" spans="1:7" s="33" customFormat="1" ht="45">
      <c r="A261" s="40" t="s">
        <v>515</v>
      </c>
      <c r="B261" s="41" t="s">
        <v>178</v>
      </c>
      <c r="C261" s="42" t="s">
        <v>32</v>
      </c>
      <c r="D261" s="43">
        <v>12.79</v>
      </c>
      <c r="E261" s="44"/>
      <c r="F261" s="45"/>
      <c r="G261" s="46"/>
    </row>
    <row r="262" spans="1:7" s="33" customFormat="1" ht="33.75">
      <c r="A262" s="40" t="s">
        <v>516</v>
      </c>
      <c r="B262" s="41" t="s">
        <v>128</v>
      </c>
      <c r="C262" s="42" t="s">
        <v>31</v>
      </c>
      <c r="D262" s="43">
        <v>27.069999999999993</v>
      </c>
      <c r="E262" s="44"/>
      <c r="F262" s="45"/>
      <c r="G262" s="46"/>
    </row>
    <row r="263" spans="1:7" s="33" customFormat="1" ht="33.75">
      <c r="A263" s="40" t="s">
        <v>517</v>
      </c>
      <c r="B263" s="41" t="s">
        <v>102</v>
      </c>
      <c r="C263" s="42" t="s">
        <v>31</v>
      </c>
      <c r="D263" s="43">
        <v>33.539999999999992</v>
      </c>
      <c r="E263" s="44"/>
      <c r="F263" s="45"/>
      <c r="G263" s="46"/>
    </row>
    <row r="264" spans="1:7" s="33" customFormat="1" ht="33.75">
      <c r="A264" s="40" t="s">
        <v>518</v>
      </c>
      <c r="B264" s="41" t="s">
        <v>106</v>
      </c>
      <c r="C264" s="42" t="s">
        <v>31</v>
      </c>
      <c r="D264" s="43">
        <v>14.34</v>
      </c>
      <c r="E264" s="44"/>
      <c r="F264" s="45"/>
      <c r="G264" s="46"/>
    </row>
    <row r="265" spans="1:7" s="33" customFormat="1" ht="33.75">
      <c r="A265" s="40" t="s">
        <v>519</v>
      </c>
      <c r="B265" s="41" t="s">
        <v>100</v>
      </c>
      <c r="C265" s="42" t="s">
        <v>42</v>
      </c>
      <c r="D265" s="43">
        <v>559.1</v>
      </c>
      <c r="E265" s="44"/>
      <c r="F265" s="45"/>
      <c r="G265" s="46"/>
    </row>
    <row r="266" spans="1:7" s="33" customFormat="1" ht="22.5">
      <c r="A266" s="40" t="s">
        <v>520</v>
      </c>
      <c r="B266" s="41" t="s">
        <v>103</v>
      </c>
      <c r="C266" s="42" t="s">
        <v>32</v>
      </c>
      <c r="D266" s="43">
        <v>6.9699999999999989</v>
      </c>
      <c r="E266" s="44"/>
      <c r="F266" s="45"/>
      <c r="G266" s="46"/>
    </row>
    <row r="267" spans="1:7" s="33" customFormat="1" ht="22.5">
      <c r="A267" s="40" t="s">
        <v>521</v>
      </c>
      <c r="B267" s="41" t="s">
        <v>87</v>
      </c>
      <c r="C267" s="42" t="s">
        <v>31</v>
      </c>
      <c r="D267" s="43">
        <v>50.620000000000005</v>
      </c>
      <c r="E267" s="44"/>
      <c r="F267" s="45"/>
      <c r="G267" s="46"/>
    </row>
    <row r="268" spans="1:7" s="33" customFormat="1" ht="33.75">
      <c r="A268" s="40" t="s">
        <v>522</v>
      </c>
      <c r="B268" s="41" t="s">
        <v>107</v>
      </c>
      <c r="C268" s="42" t="s">
        <v>31</v>
      </c>
      <c r="D268" s="43">
        <v>50.620000000000005</v>
      </c>
      <c r="E268" s="44"/>
      <c r="F268" s="45"/>
      <c r="G268" s="46"/>
    </row>
    <row r="269" spans="1:7" s="33" customFormat="1" ht="33.75">
      <c r="A269" s="40" t="s">
        <v>523</v>
      </c>
      <c r="B269" s="41" t="s">
        <v>163</v>
      </c>
      <c r="C269" s="42" t="s">
        <v>32</v>
      </c>
      <c r="D269" s="43">
        <v>53.489999999999995</v>
      </c>
      <c r="E269" s="44"/>
      <c r="F269" s="45"/>
      <c r="G269" s="46"/>
    </row>
    <row r="270" spans="1:7" s="33" customFormat="1" ht="33.75">
      <c r="A270" s="40" t="s">
        <v>524</v>
      </c>
      <c r="B270" s="41" t="s">
        <v>164</v>
      </c>
      <c r="C270" s="42" t="s">
        <v>34</v>
      </c>
      <c r="D270" s="43">
        <v>962.81999999999994</v>
      </c>
      <c r="E270" s="44"/>
      <c r="F270" s="45"/>
      <c r="G270" s="46"/>
    </row>
    <row r="271" spans="1:7" s="33" customFormat="1">
      <c r="A271" s="34" t="s">
        <v>258</v>
      </c>
      <c r="B271" s="35" t="s">
        <v>48</v>
      </c>
      <c r="C271" s="36"/>
      <c r="D271" s="37"/>
      <c r="E271" s="38"/>
      <c r="F271" s="39"/>
      <c r="G271" s="38">
        <f>ROUND(SUM(G272:G287),2)</f>
        <v>0</v>
      </c>
    </row>
    <row r="272" spans="1:7" s="33" customFormat="1" ht="22.5">
      <c r="A272" s="40" t="s">
        <v>525</v>
      </c>
      <c r="B272" s="41" t="s">
        <v>137</v>
      </c>
      <c r="C272" s="42" t="s">
        <v>33</v>
      </c>
      <c r="D272" s="43">
        <v>3</v>
      </c>
      <c r="E272" s="44"/>
      <c r="F272" s="45"/>
      <c r="G272" s="46"/>
    </row>
    <row r="273" spans="1:7" s="33" customFormat="1" ht="22.5">
      <c r="A273" s="40" t="s">
        <v>526</v>
      </c>
      <c r="B273" s="41" t="s">
        <v>143</v>
      </c>
      <c r="C273" s="42" t="s">
        <v>33</v>
      </c>
      <c r="D273" s="43">
        <v>3</v>
      </c>
      <c r="E273" s="44"/>
      <c r="F273" s="45"/>
      <c r="G273" s="46"/>
    </row>
    <row r="274" spans="1:7" s="33" customFormat="1" ht="22.5">
      <c r="A274" s="40" t="s">
        <v>527</v>
      </c>
      <c r="B274" s="41" t="s">
        <v>138</v>
      </c>
      <c r="C274" s="42" t="s">
        <v>33</v>
      </c>
      <c r="D274" s="43">
        <v>11</v>
      </c>
      <c r="E274" s="44"/>
      <c r="F274" s="45"/>
      <c r="G274" s="46"/>
    </row>
    <row r="275" spans="1:7" s="33" customFormat="1" ht="22.5">
      <c r="A275" s="40" t="s">
        <v>528</v>
      </c>
      <c r="B275" s="41" t="s">
        <v>142</v>
      </c>
      <c r="C275" s="42" t="s">
        <v>33</v>
      </c>
      <c r="D275" s="43">
        <v>11</v>
      </c>
      <c r="E275" s="44"/>
      <c r="F275" s="45"/>
      <c r="G275" s="46"/>
    </row>
    <row r="276" spans="1:7" s="33" customFormat="1" ht="22.5">
      <c r="A276" s="40" t="s">
        <v>529</v>
      </c>
      <c r="B276" s="41" t="s">
        <v>58</v>
      </c>
      <c r="C276" s="42" t="s">
        <v>33</v>
      </c>
      <c r="D276" s="43">
        <v>4</v>
      </c>
      <c r="E276" s="44"/>
      <c r="F276" s="45"/>
      <c r="G276" s="46"/>
    </row>
    <row r="277" spans="1:7" s="33" customFormat="1" ht="22.5">
      <c r="A277" s="40" t="s">
        <v>530</v>
      </c>
      <c r="B277" s="41" t="s">
        <v>144</v>
      </c>
      <c r="C277" s="42" t="s">
        <v>33</v>
      </c>
      <c r="D277" s="43">
        <v>1</v>
      </c>
      <c r="E277" s="44"/>
      <c r="F277" s="45"/>
      <c r="G277" s="46"/>
    </row>
    <row r="278" spans="1:7" s="33" customFormat="1" ht="33.75">
      <c r="A278" s="40" t="s">
        <v>531</v>
      </c>
      <c r="B278" s="41" t="s">
        <v>59</v>
      </c>
      <c r="C278" s="42" t="s">
        <v>33</v>
      </c>
      <c r="D278" s="43">
        <v>4</v>
      </c>
      <c r="E278" s="44"/>
      <c r="F278" s="45"/>
      <c r="G278" s="46"/>
    </row>
    <row r="279" spans="1:7" s="33" customFormat="1" ht="33.75">
      <c r="A279" s="40" t="s">
        <v>532</v>
      </c>
      <c r="B279" s="41" t="s">
        <v>60</v>
      </c>
      <c r="C279" s="42" t="s">
        <v>33</v>
      </c>
      <c r="D279" s="43">
        <v>2</v>
      </c>
      <c r="E279" s="44"/>
      <c r="F279" s="45"/>
      <c r="G279" s="46"/>
    </row>
    <row r="280" spans="1:7" s="33" customFormat="1" ht="45">
      <c r="A280" s="40" t="s">
        <v>533</v>
      </c>
      <c r="B280" s="41" t="s">
        <v>94</v>
      </c>
      <c r="C280" s="42" t="s">
        <v>33</v>
      </c>
      <c r="D280" s="43">
        <v>1</v>
      </c>
      <c r="E280" s="44"/>
      <c r="F280" s="45"/>
      <c r="G280" s="46"/>
    </row>
    <row r="281" spans="1:7" s="33" customFormat="1" ht="33.75">
      <c r="A281" s="40" t="s">
        <v>534</v>
      </c>
      <c r="B281" s="41" t="s">
        <v>95</v>
      </c>
      <c r="C281" s="42" t="s">
        <v>33</v>
      </c>
      <c r="D281" s="43">
        <v>1</v>
      </c>
      <c r="E281" s="44"/>
      <c r="F281" s="45"/>
      <c r="G281" s="46"/>
    </row>
    <row r="282" spans="1:7" s="33" customFormat="1" ht="22.5">
      <c r="A282" s="40" t="s">
        <v>535</v>
      </c>
      <c r="B282" s="41" t="s">
        <v>51</v>
      </c>
      <c r="C282" s="42" t="s">
        <v>35</v>
      </c>
      <c r="D282" s="43">
        <v>14.5</v>
      </c>
      <c r="E282" s="44"/>
      <c r="F282" s="45"/>
      <c r="G282" s="46"/>
    </row>
    <row r="283" spans="1:7" s="33" customFormat="1" ht="22.5">
      <c r="A283" s="40" t="s">
        <v>536</v>
      </c>
      <c r="B283" s="41" t="s">
        <v>112</v>
      </c>
      <c r="C283" s="42" t="s">
        <v>33</v>
      </c>
      <c r="D283" s="43">
        <v>1</v>
      </c>
      <c r="E283" s="44"/>
      <c r="F283" s="45"/>
      <c r="G283" s="46"/>
    </row>
    <row r="284" spans="1:7" s="33" customFormat="1" ht="33.75">
      <c r="A284" s="40" t="s">
        <v>537</v>
      </c>
      <c r="B284" s="41" t="s">
        <v>108</v>
      </c>
      <c r="C284" s="42" t="s">
        <v>32</v>
      </c>
      <c r="D284" s="43">
        <v>0.69</v>
      </c>
      <c r="E284" s="44"/>
      <c r="F284" s="45"/>
      <c r="G284" s="46"/>
    </row>
    <row r="285" spans="1:7" s="33" customFormat="1" ht="22.5">
      <c r="A285" s="40" t="s">
        <v>538</v>
      </c>
      <c r="B285" s="41" t="s">
        <v>150</v>
      </c>
      <c r="C285" s="42" t="s">
        <v>33</v>
      </c>
      <c r="D285" s="43">
        <v>6</v>
      </c>
      <c r="E285" s="44"/>
      <c r="F285" s="45"/>
      <c r="G285" s="46"/>
    </row>
    <row r="286" spans="1:7" s="33" customFormat="1" ht="22.5">
      <c r="A286" s="40" t="s">
        <v>539</v>
      </c>
      <c r="B286" s="41" t="s">
        <v>61</v>
      </c>
      <c r="C286" s="42" t="s">
        <v>33</v>
      </c>
      <c r="D286" s="43">
        <v>4</v>
      </c>
      <c r="E286" s="44"/>
      <c r="F286" s="45"/>
      <c r="G286" s="46"/>
    </row>
    <row r="287" spans="1:7" s="33" customFormat="1" ht="22.5">
      <c r="A287" s="40" t="s">
        <v>540</v>
      </c>
      <c r="B287" s="41" t="s">
        <v>145</v>
      </c>
      <c r="C287" s="42" t="s">
        <v>33</v>
      </c>
      <c r="D287" s="43">
        <v>2</v>
      </c>
      <c r="E287" s="44"/>
      <c r="F287" s="45"/>
      <c r="G287" s="46"/>
    </row>
    <row r="288" spans="1:7">
      <c r="A288" s="31" t="s">
        <v>259</v>
      </c>
      <c r="B288" s="48" t="s">
        <v>67</v>
      </c>
      <c r="C288" s="48"/>
      <c r="D288" s="48"/>
      <c r="E288" s="48"/>
      <c r="F288" s="48"/>
      <c r="G288" s="32">
        <f>ROUND(SUM(G289:G319),2)</f>
        <v>0</v>
      </c>
    </row>
    <row r="289" spans="1:7" s="33" customFormat="1" ht="33.75">
      <c r="A289" s="40" t="s">
        <v>541</v>
      </c>
      <c r="B289" s="41" t="s">
        <v>166</v>
      </c>
      <c r="C289" s="42" t="s">
        <v>35</v>
      </c>
      <c r="D289" s="43">
        <v>707.68</v>
      </c>
      <c r="E289" s="44"/>
      <c r="F289" s="45"/>
      <c r="G289" s="46"/>
    </row>
    <row r="290" spans="1:7" s="33" customFormat="1" ht="22.5">
      <c r="A290" s="40" t="s">
        <v>542</v>
      </c>
      <c r="B290" s="41" t="s">
        <v>167</v>
      </c>
      <c r="C290" s="42" t="s">
        <v>35</v>
      </c>
      <c r="D290" s="43">
        <v>729.98</v>
      </c>
      <c r="E290" s="44"/>
      <c r="F290" s="45"/>
      <c r="G290" s="46"/>
    </row>
    <row r="291" spans="1:7" s="33" customFormat="1" ht="45">
      <c r="A291" s="40" t="s">
        <v>543</v>
      </c>
      <c r="B291" s="41" t="s">
        <v>124</v>
      </c>
      <c r="C291" s="42" t="s">
        <v>32</v>
      </c>
      <c r="D291" s="43">
        <v>113.23</v>
      </c>
      <c r="E291" s="44"/>
      <c r="F291" s="45"/>
      <c r="G291" s="46"/>
    </row>
    <row r="292" spans="1:7" s="33" customFormat="1" ht="45">
      <c r="A292" s="40" t="s">
        <v>544</v>
      </c>
      <c r="B292" s="41" t="s">
        <v>178</v>
      </c>
      <c r="C292" s="42" t="s">
        <v>32</v>
      </c>
      <c r="D292" s="43">
        <v>113.23</v>
      </c>
      <c r="E292" s="44"/>
      <c r="F292" s="45"/>
      <c r="G292" s="46"/>
    </row>
    <row r="293" spans="1:7" s="33" customFormat="1" ht="22.5">
      <c r="A293" s="40" t="s">
        <v>545</v>
      </c>
      <c r="B293" s="41" t="s">
        <v>278</v>
      </c>
      <c r="C293" s="42" t="s">
        <v>35</v>
      </c>
      <c r="D293" s="43">
        <v>26</v>
      </c>
      <c r="E293" s="44"/>
      <c r="F293" s="45"/>
      <c r="G293" s="46"/>
    </row>
    <row r="294" spans="1:7" s="33" customFormat="1" ht="22.5">
      <c r="A294" s="40" t="s">
        <v>546</v>
      </c>
      <c r="B294" s="41" t="s">
        <v>65</v>
      </c>
      <c r="C294" s="42" t="s">
        <v>35</v>
      </c>
      <c r="D294" s="43">
        <v>13</v>
      </c>
      <c r="E294" s="44"/>
      <c r="F294" s="45"/>
      <c r="G294" s="46"/>
    </row>
    <row r="295" spans="1:7" s="33" customFormat="1" ht="22.5">
      <c r="A295" s="40" t="s">
        <v>547</v>
      </c>
      <c r="B295" s="41" t="s">
        <v>66</v>
      </c>
      <c r="C295" s="42" t="s">
        <v>33</v>
      </c>
      <c r="D295" s="43">
        <v>13</v>
      </c>
      <c r="E295" s="44"/>
      <c r="F295" s="45"/>
      <c r="G295" s="46"/>
    </row>
    <row r="296" spans="1:7" s="33" customFormat="1" ht="45">
      <c r="A296" s="40" t="s">
        <v>548</v>
      </c>
      <c r="B296" s="41" t="s">
        <v>63</v>
      </c>
      <c r="C296" s="42" t="s">
        <v>33</v>
      </c>
      <c r="D296" s="43">
        <v>17</v>
      </c>
      <c r="E296" s="44"/>
      <c r="F296" s="45"/>
      <c r="G296" s="46"/>
    </row>
    <row r="297" spans="1:7" s="33" customFormat="1" ht="45">
      <c r="A297" s="40" t="s">
        <v>549</v>
      </c>
      <c r="B297" s="41" t="s">
        <v>64</v>
      </c>
      <c r="C297" s="42" t="s">
        <v>33</v>
      </c>
      <c r="D297" s="43">
        <v>17</v>
      </c>
      <c r="E297" s="44"/>
      <c r="F297" s="45"/>
      <c r="G297" s="46"/>
    </row>
    <row r="298" spans="1:7" s="33" customFormat="1" ht="22.5">
      <c r="A298" s="40" t="s">
        <v>550</v>
      </c>
      <c r="B298" s="41" t="s">
        <v>97</v>
      </c>
      <c r="C298" s="42" t="s">
        <v>32</v>
      </c>
      <c r="D298" s="43">
        <v>0.68</v>
      </c>
      <c r="E298" s="44"/>
      <c r="F298" s="45"/>
      <c r="G298" s="46"/>
    </row>
    <row r="299" spans="1:7" s="33" customFormat="1" ht="123.75">
      <c r="A299" s="40" t="s">
        <v>551</v>
      </c>
      <c r="B299" s="41" t="s">
        <v>276</v>
      </c>
      <c r="C299" s="42" t="s">
        <v>33</v>
      </c>
      <c r="D299" s="43">
        <v>13</v>
      </c>
      <c r="E299" s="44"/>
      <c r="F299" s="45"/>
      <c r="G299" s="46"/>
    </row>
    <row r="300" spans="1:7" s="33" customFormat="1" ht="225">
      <c r="A300" s="40" t="s">
        <v>552</v>
      </c>
      <c r="B300" s="41" t="s">
        <v>277</v>
      </c>
      <c r="C300" s="42" t="s">
        <v>33</v>
      </c>
      <c r="D300" s="43">
        <v>13</v>
      </c>
      <c r="E300" s="44"/>
      <c r="F300" s="65"/>
      <c r="G300" s="46"/>
    </row>
    <row r="301" spans="1:7" s="33" customFormat="1" ht="135">
      <c r="A301" s="40" t="s">
        <v>553</v>
      </c>
      <c r="B301" s="41" t="s">
        <v>279</v>
      </c>
      <c r="C301" s="42" t="s">
        <v>33</v>
      </c>
      <c r="D301" s="43">
        <v>13</v>
      </c>
      <c r="E301" s="44"/>
      <c r="F301" s="45"/>
      <c r="G301" s="46"/>
    </row>
    <row r="302" spans="1:7" s="33" customFormat="1" ht="123.75">
      <c r="A302" s="40" t="s">
        <v>554</v>
      </c>
      <c r="B302" s="41" t="s">
        <v>274</v>
      </c>
      <c r="C302" s="42" t="s">
        <v>33</v>
      </c>
      <c r="D302" s="43">
        <v>13</v>
      </c>
      <c r="E302" s="44"/>
      <c r="F302" s="65"/>
      <c r="G302" s="46"/>
    </row>
    <row r="303" spans="1:7" s="33" customFormat="1" ht="56.25">
      <c r="A303" s="40" t="s">
        <v>555</v>
      </c>
      <c r="B303" s="41" t="s">
        <v>280</v>
      </c>
      <c r="C303" s="42" t="s">
        <v>33</v>
      </c>
      <c r="D303" s="43">
        <v>13</v>
      </c>
      <c r="E303" s="44"/>
      <c r="F303" s="45"/>
      <c r="G303" s="46"/>
    </row>
    <row r="304" spans="1:7" s="33" customFormat="1" ht="78.75">
      <c r="A304" s="40" t="s">
        <v>556</v>
      </c>
      <c r="B304" s="41" t="s">
        <v>275</v>
      </c>
      <c r="C304" s="42" t="s">
        <v>33</v>
      </c>
      <c r="D304" s="43">
        <v>26</v>
      </c>
      <c r="E304" s="44"/>
      <c r="F304" s="45"/>
      <c r="G304" s="46"/>
    </row>
    <row r="305" spans="1:31" s="33" customFormat="1" ht="33.75">
      <c r="A305" s="40" t="s">
        <v>557</v>
      </c>
      <c r="B305" s="63" t="s">
        <v>72</v>
      </c>
      <c r="C305" s="42" t="s">
        <v>33</v>
      </c>
      <c r="D305" s="43">
        <v>15</v>
      </c>
      <c r="E305" s="44"/>
      <c r="F305" s="45"/>
      <c r="G305" s="46"/>
    </row>
    <row r="306" spans="1:31" s="33" customFormat="1" ht="45">
      <c r="A306" s="40" t="s">
        <v>558</v>
      </c>
      <c r="B306" s="41" t="s">
        <v>168</v>
      </c>
      <c r="C306" s="42" t="s">
        <v>33</v>
      </c>
      <c r="D306" s="43">
        <v>78</v>
      </c>
      <c r="E306" s="44"/>
      <c r="F306" s="45"/>
      <c r="G306" s="46"/>
    </row>
    <row r="307" spans="1:31" s="33" customFormat="1" ht="45">
      <c r="A307" s="40" t="s">
        <v>559</v>
      </c>
      <c r="B307" s="41" t="s">
        <v>169</v>
      </c>
      <c r="C307" s="42" t="s">
        <v>35</v>
      </c>
      <c r="D307" s="43">
        <v>776.1</v>
      </c>
      <c r="E307" s="44"/>
      <c r="F307" s="45"/>
      <c r="G307" s="46"/>
    </row>
    <row r="308" spans="1:31" s="33" customFormat="1" ht="281.25">
      <c r="A308" s="40" t="s">
        <v>560</v>
      </c>
      <c r="B308" s="41" t="s">
        <v>165</v>
      </c>
      <c r="C308" s="42" t="s">
        <v>33</v>
      </c>
      <c r="D308" s="43">
        <v>2</v>
      </c>
      <c r="E308" s="44"/>
      <c r="F308" s="45"/>
      <c r="G308" s="46"/>
    </row>
    <row r="309" spans="1:31" s="33" customFormat="1" ht="78.75">
      <c r="A309" s="40" t="s">
        <v>561</v>
      </c>
      <c r="B309" s="41" t="s">
        <v>170</v>
      </c>
      <c r="C309" s="42" t="s">
        <v>33</v>
      </c>
      <c r="D309" s="43">
        <v>2</v>
      </c>
      <c r="E309" s="44"/>
      <c r="F309" s="45"/>
      <c r="G309" s="46"/>
    </row>
    <row r="310" spans="1:31" s="33" customFormat="1" ht="33.75">
      <c r="A310" s="40" t="s">
        <v>562</v>
      </c>
      <c r="B310" s="41" t="s">
        <v>148</v>
      </c>
      <c r="C310" s="42" t="s">
        <v>33</v>
      </c>
      <c r="D310" s="43">
        <v>15</v>
      </c>
      <c r="E310" s="44"/>
      <c r="F310" s="45"/>
      <c r="G310" s="46"/>
    </row>
    <row r="311" spans="1:31" s="33" customFormat="1" ht="33.75">
      <c r="A311" s="40" t="s">
        <v>563</v>
      </c>
      <c r="B311" s="41" t="s">
        <v>171</v>
      </c>
      <c r="C311" s="42" t="s">
        <v>33</v>
      </c>
      <c r="D311" s="43">
        <v>61</v>
      </c>
      <c r="E311" s="44"/>
      <c r="F311" s="45"/>
      <c r="G311" s="46"/>
    </row>
    <row r="312" spans="1:31" s="33" customFormat="1" ht="33.75">
      <c r="A312" s="40" t="s">
        <v>564</v>
      </c>
      <c r="B312" s="41" t="s">
        <v>109</v>
      </c>
      <c r="C312" s="42" t="s">
        <v>33</v>
      </c>
      <c r="D312" s="43">
        <v>26</v>
      </c>
      <c r="E312" s="44"/>
      <c r="F312" s="45"/>
      <c r="G312" s="46"/>
    </row>
    <row r="313" spans="1:31" s="33" customFormat="1" ht="56.25">
      <c r="A313" s="40" t="s">
        <v>565</v>
      </c>
      <c r="B313" s="41" t="s">
        <v>74</v>
      </c>
      <c r="C313" s="42" t="s">
        <v>33</v>
      </c>
      <c r="D313" s="43">
        <v>2</v>
      </c>
      <c r="E313" s="44"/>
      <c r="F313" s="45"/>
      <c r="G313" s="46"/>
    </row>
    <row r="314" spans="1:31" s="33" customFormat="1" ht="22.5">
      <c r="A314" s="40" t="s">
        <v>566</v>
      </c>
      <c r="B314" s="41" t="s">
        <v>68</v>
      </c>
      <c r="C314" s="42" t="s">
        <v>33</v>
      </c>
      <c r="D314" s="43">
        <v>78</v>
      </c>
      <c r="E314" s="44"/>
      <c r="F314" s="45"/>
      <c r="G314" s="46"/>
    </row>
    <row r="315" spans="1:31" s="33" customFormat="1" ht="22.5">
      <c r="A315" s="40" t="s">
        <v>567</v>
      </c>
      <c r="B315" s="41" t="s">
        <v>69</v>
      </c>
      <c r="C315" s="42" t="s">
        <v>33</v>
      </c>
      <c r="D315" s="43">
        <v>78</v>
      </c>
      <c r="E315" s="44"/>
      <c r="F315" s="45"/>
      <c r="G315" s="46"/>
    </row>
    <row r="316" spans="1:31" s="33" customFormat="1" ht="33.75">
      <c r="A316" s="40" t="s">
        <v>568</v>
      </c>
      <c r="B316" s="41" t="s">
        <v>70</v>
      </c>
      <c r="C316" s="42" t="s">
        <v>71</v>
      </c>
      <c r="D316" s="43">
        <v>2</v>
      </c>
      <c r="E316" s="44"/>
      <c r="F316" s="45"/>
      <c r="G316" s="46"/>
    </row>
    <row r="317" spans="1:31" s="33" customFormat="1" ht="33.75">
      <c r="A317" s="40" t="s">
        <v>569</v>
      </c>
      <c r="B317" s="41" t="s">
        <v>75</v>
      </c>
      <c r="C317" s="42" t="s">
        <v>71</v>
      </c>
      <c r="D317" s="43">
        <v>26</v>
      </c>
      <c r="E317" s="44"/>
      <c r="F317" s="45"/>
      <c r="G317" s="46"/>
    </row>
    <row r="318" spans="1:31" s="33" customFormat="1" ht="33.75">
      <c r="A318" s="40" t="s">
        <v>570</v>
      </c>
      <c r="B318" s="41" t="s">
        <v>73</v>
      </c>
      <c r="C318" s="42" t="s">
        <v>35</v>
      </c>
      <c r="D318" s="43">
        <v>27</v>
      </c>
      <c r="E318" s="44"/>
      <c r="F318" s="45"/>
      <c r="G318" s="46"/>
    </row>
    <row r="319" spans="1:31" s="33" customFormat="1" ht="22.5">
      <c r="A319" s="40" t="s">
        <v>571</v>
      </c>
      <c r="B319" s="41" t="s">
        <v>141</v>
      </c>
      <c r="C319" s="42" t="s">
        <v>32</v>
      </c>
      <c r="D319" s="66">
        <v>0.21</v>
      </c>
      <c r="E319" s="44"/>
      <c r="F319" s="45"/>
      <c r="G319" s="46"/>
      <c r="I319" s="2"/>
      <c r="J319" s="2"/>
      <c r="K319" s="2"/>
      <c r="L319" s="2"/>
      <c r="M319" s="2"/>
      <c r="N319" s="2"/>
      <c r="O319" s="2"/>
      <c r="P319" s="2"/>
      <c r="Q319" s="2"/>
      <c r="R319" s="2"/>
      <c r="S319" s="2"/>
      <c r="T319" s="2"/>
      <c r="U319" s="2"/>
      <c r="V319" s="2"/>
      <c r="W319" s="2"/>
      <c r="X319" s="2"/>
      <c r="Y319" s="2"/>
      <c r="Z319" s="2"/>
      <c r="AA319" s="2"/>
      <c r="AB319" s="2"/>
      <c r="AC319" s="2"/>
      <c r="AD319" s="2"/>
      <c r="AE319" s="2"/>
    </row>
    <row r="320" spans="1:31" s="50" customFormat="1">
      <c r="A320" s="31" t="s">
        <v>260</v>
      </c>
      <c r="B320" s="48" t="s">
        <v>30</v>
      </c>
      <c r="C320" s="48"/>
      <c r="D320" s="48"/>
      <c r="E320" s="48"/>
      <c r="F320" s="48"/>
      <c r="G320" s="32">
        <f>ROUND(SUM(G321),2)</f>
        <v>0</v>
      </c>
    </row>
    <row r="321" spans="1:7" s="51" customFormat="1" ht="22.5">
      <c r="A321" s="40" t="s">
        <v>572</v>
      </c>
      <c r="B321" s="41" t="s">
        <v>38</v>
      </c>
      <c r="C321" s="42" t="s">
        <v>31</v>
      </c>
      <c r="D321" s="66">
        <v>9591.35</v>
      </c>
      <c r="E321" s="44"/>
      <c r="F321" s="45"/>
      <c r="G321" s="46"/>
    </row>
    <row r="322" spans="1:7" ht="6" customHeight="1">
      <c r="A322" s="77"/>
      <c r="B322" s="77"/>
      <c r="C322" s="77"/>
      <c r="D322" s="77"/>
      <c r="E322" s="77"/>
      <c r="F322" s="77"/>
      <c r="G322" s="77"/>
    </row>
    <row r="323" spans="1:7" s="33" customFormat="1">
      <c r="A323" s="40"/>
      <c r="B323" s="41"/>
      <c r="C323" s="42"/>
      <c r="D323" s="43"/>
      <c r="E323" s="44"/>
      <c r="F323" s="45"/>
      <c r="G323" s="46"/>
    </row>
    <row r="324" spans="1:7" s="33" customFormat="1">
      <c r="A324" s="40"/>
      <c r="B324" s="41"/>
      <c r="C324" s="42"/>
      <c r="D324" s="43"/>
      <c r="E324" s="44"/>
      <c r="F324" s="45"/>
      <c r="G324" s="46"/>
    </row>
    <row r="325" spans="1:7" s="50" customFormat="1" ht="10.5" customHeight="1">
      <c r="A325" s="31"/>
      <c r="B325" s="48" t="s">
        <v>573</v>
      </c>
      <c r="C325" s="48"/>
      <c r="D325" s="48"/>
      <c r="E325" s="48"/>
      <c r="F325" s="48"/>
      <c r="G325" s="32"/>
    </row>
    <row r="326" spans="1:7" s="33" customFormat="1" ht="22.5">
      <c r="A326" s="40"/>
      <c r="B326" s="80" t="str">
        <f>+B5</f>
        <v>Construcción de parque lineal Río Blanco más obras complementarias, etapa 01, prolongación Río Blanco, municipio de Zapopan, Jalisco.</v>
      </c>
      <c r="C326" s="42"/>
      <c r="D326" s="43"/>
      <c r="E326" s="44"/>
      <c r="F326" s="45"/>
      <c r="G326" s="46"/>
    </row>
    <row r="327" spans="1:7" s="33" customFormat="1">
      <c r="A327" s="40"/>
      <c r="B327" s="41"/>
      <c r="C327" s="42"/>
      <c r="D327" s="43"/>
      <c r="E327" s="44"/>
      <c r="F327" s="45"/>
      <c r="G327" s="46"/>
    </row>
    <row r="328" spans="1:7" s="51" customFormat="1">
      <c r="A328" s="52" t="s">
        <v>15</v>
      </c>
      <c r="B328" s="90" t="str">
        <f>B16</f>
        <v>PAVIMENTACIÓN</v>
      </c>
      <c r="C328" s="90"/>
      <c r="D328" s="90"/>
      <c r="E328" s="90"/>
      <c r="F328" s="53"/>
      <c r="G328" s="82">
        <f>G16</f>
        <v>0</v>
      </c>
    </row>
    <row r="329" spans="1:7" s="51" customFormat="1">
      <c r="A329" s="54" t="s">
        <v>22</v>
      </c>
      <c r="B329" s="55" t="str">
        <f>B17</f>
        <v>PRELIMINARES</v>
      </c>
      <c r="C329" s="56"/>
      <c r="D329" s="57"/>
      <c r="E329" s="53"/>
      <c r="F329" s="53"/>
      <c r="G329" s="83">
        <f>G17</f>
        <v>0</v>
      </c>
    </row>
    <row r="330" spans="1:7" s="51" customFormat="1">
      <c r="A330" s="54" t="s">
        <v>23</v>
      </c>
      <c r="B330" s="55" t="str">
        <f>B31</f>
        <v>TERRACERÍAS</v>
      </c>
      <c r="C330" s="56"/>
      <c r="D330" s="57"/>
      <c r="E330" s="53"/>
      <c r="F330" s="53"/>
      <c r="G330" s="83">
        <f>G31</f>
        <v>0</v>
      </c>
    </row>
    <row r="331" spans="1:7" s="51" customFormat="1">
      <c r="A331" s="54" t="s">
        <v>39</v>
      </c>
      <c r="B331" s="55" t="str">
        <f>B39</f>
        <v>PAVIMENTO HIDRÁULICO</v>
      </c>
      <c r="C331" s="56"/>
      <c r="D331" s="57"/>
      <c r="E331" s="53"/>
      <c r="F331" s="53"/>
      <c r="G331" s="83">
        <f>G39</f>
        <v>0</v>
      </c>
    </row>
    <row r="332" spans="1:7" s="51" customFormat="1">
      <c r="A332" s="52" t="s">
        <v>25</v>
      </c>
      <c r="B332" s="90" t="str">
        <f>B52</f>
        <v>CICLOVÍAS</v>
      </c>
      <c r="C332" s="90"/>
      <c r="D332" s="90"/>
      <c r="E332" s="90"/>
      <c r="F332" s="53"/>
      <c r="G332" s="82">
        <f>G52</f>
        <v>0</v>
      </c>
    </row>
    <row r="333" spans="1:7" s="51" customFormat="1">
      <c r="A333" s="52" t="s">
        <v>27</v>
      </c>
      <c r="B333" s="90" t="str">
        <f>B58</f>
        <v>PARQUE LINEAL</v>
      </c>
      <c r="C333" s="90"/>
      <c r="D333" s="90"/>
      <c r="E333" s="90"/>
      <c r="F333" s="53"/>
      <c r="G333" s="82">
        <f>G58</f>
        <v>0</v>
      </c>
    </row>
    <row r="334" spans="1:7" s="51" customFormat="1">
      <c r="A334" s="54" t="s">
        <v>244</v>
      </c>
      <c r="B334" s="55" t="str">
        <f>B59</f>
        <v>PRELIMINARES</v>
      </c>
      <c r="C334" s="56"/>
      <c r="D334" s="57"/>
      <c r="E334" s="53"/>
      <c r="F334" s="53"/>
      <c r="G334" s="83">
        <f>G59</f>
        <v>0</v>
      </c>
    </row>
    <row r="335" spans="1:7" s="51" customFormat="1">
      <c r="A335" s="54" t="s">
        <v>245</v>
      </c>
      <c r="B335" s="55" t="str">
        <f>B68</f>
        <v>EXCAVACIONES Y RELLENOS</v>
      </c>
      <c r="C335" s="56"/>
      <c r="D335" s="57"/>
      <c r="E335" s="53"/>
      <c r="F335" s="53"/>
      <c r="G335" s="83">
        <f>G68</f>
        <v>0</v>
      </c>
    </row>
    <row r="336" spans="1:7" s="51" customFormat="1">
      <c r="A336" s="54" t="s">
        <v>246</v>
      </c>
      <c r="B336" s="55" t="str">
        <f>B75</f>
        <v>PISOS DE CONCRETO</v>
      </c>
      <c r="C336" s="56"/>
      <c r="D336" s="57"/>
      <c r="E336" s="53"/>
      <c r="F336" s="53"/>
      <c r="G336" s="83">
        <f>G75</f>
        <v>0</v>
      </c>
    </row>
    <row r="337" spans="1:7" s="51" customFormat="1">
      <c r="A337" s="54" t="s">
        <v>247</v>
      </c>
      <c r="B337" s="55" t="str">
        <f>B82</f>
        <v>BARANDALES</v>
      </c>
      <c r="C337" s="56"/>
      <c r="D337" s="57"/>
      <c r="E337" s="53"/>
      <c r="F337" s="53"/>
      <c r="G337" s="83">
        <f>G82</f>
        <v>0</v>
      </c>
    </row>
    <row r="338" spans="1:7" s="51" customFormat="1">
      <c r="A338" s="54" t="s">
        <v>248</v>
      </c>
      <c r="B338" s="55" t="str">
        <f>B87</f>
        <v>REFORESTACIÓN Y JARDINERÍA</v>
      </c>
      <c r="C338" s="56"/>
      <c r="D338" s="57"/>
      <c r="E338" s="53"/>
      <c r="F338" s="53"/>
      <c r="G338" s="83">
        <f>G87</f>
        <v>0</v>
      </c>
    </row>
    <row r="339" spans="1:7" s="51" customFormat="1">
      <c r="A339" s="54" t="s">
        <v>249</v>
      </c>
      <c r="B339" s="55" t="str">
        <f>B96</f>
        <v>MOBILIARIO</v>
      </c>
      <c r="C339" s="56"/>
      <c r="D339" s="57"/>
      <c r="E339" s="53"/>
      <c r="F339" s="53"/>
      <c r="G339" s="83">
        <f>G96</f>
        <v>0</v>
      </c>
    </row>
    <row r="340" spans="1:7" s="51" customFormat="1">
      <c r="A340" s="52" t="s">
        <v>28</v>
      </c>
      <c r="B340" s="90" t="str">
        <f>B106</f>
        <v>BANQUETAS, CRUCES PEATONALES Y ACCESIBILIDAD UNIVERSAL</v>
      </c>
      <c r="C340" s="90"/>
      <c r="D340" s="90"/>
      <c r="E340" s="90"/>
      <c r="F340" s="53"/>
      <c r="G340" s="82">
        <f>G106</f>
        <v>0</v>
      </c>
    </row>
    <row r="341" spans="1:7" s="51" customFormat="1">
      <c r="A341" s="52" t="s">
        <v>29</v>
      </c>
      <c r="B341" s="90" t="str">
        <f>B131</f>
        <v>ÁREAS VERDES</v>
      </c>
      <c r="C341" s="90"/>
      <c r="D341" s="90"/>
      <c r="E341" s="90"/>
      <c r="F341" s="53"/>
      <c r="G341" s="82">
        <f>G131</f>
        <v>0</v>
      </c>
    </row>
    <row r="342" spans="1:7" s="51" customFormat="1">
      <c r="A342" s="52" t="s">
        <v>76</v>
      </c>
      <c r="B342" s="90" t="str">
        <f>B139</f>
        <v>SEÑALAMIENTO HORIZONTAL Y VERTICAL</v>
      </c>
      <c r="C342" s="90"/>
      <c r="D342" s="90"/>
      <c r="E342" s="90"/>
      <c r="F342" s="53"/>
      <c r="G342" s="82">
        <f>G139</f>
        <v>0</v>
      </c>
    </row>
    <row r="343" spans="1:7" s="51" customFormat="1">
      <c r="A343" s="54" t="s">
        <v>77</v>
      </c>
      <c r="B343" s="55" t="str">
        <f>B140</f>
        <v>SEÑALAMIENTO HORIZONTAL</v>
      </c>
      <c r="C343" s="56"/>
      <c r="D343" s="57"/>
      <c r="E343" s="53"/>
      <c r="F343" s="53"/>
      <c r="G343" s="83">
        <f>G140</f>
        <v>0</v>
      </c>
    </row>
    <row r="344" spans="1:7" s="51" customFormat="1">
      <c r="A344" s="54" t="s">
        <v>78</v>
      </c>
      <c r="B344" s="55" t="str">
        <f>B152</f>
        <v>SEÑALAMIENTO VERTICAL</v>
      </c>
      <c r="C344" s="56"/>
      <c r="D344" s="57"/>
      <c r="E344" s="53"/>
      <c r="F344" s="53"/>
      <c r="G344" s="83">
        <f>G152</f>
        <v>0</v>
      </c>
    </row>
    <row r="345" spans="1:7" s="51" customFormat="1">
      <c r="A345" s="52" t="s">
        <v>84</v>
      </c>
      <c r="B345" s="90" t="str">
        <f>B157</f>
        <v>ALCANTARILLADO SANITARIO Y PLUVIAL</v>
      </c>
      <c r="C345" s="90"/>
      <c r="D345" s="90"/>
      <c r="E345" s="90"/>
      <c r="F345" s="53"/>
      <c r="G345" s="82">
        <f>G157</f>
        <v>0</v>
      </c>
    </row>
    <row r="346" spans="1:7" s="51" customFormat="1">
      <c r="A346" s="54" t="s">
        <v>250</v>
      </c>
      <c r="B346" s="55" t="str">
        <f>B158</f>
        <v>LÍNEA PRINCIPAL</v>
      </c>
      <c r="C346" s="56"/>
      <c r="D346" s="57"/>
      <c r="E346" s="53"/>
      <c r="F346" s="53"/>
      <c r="G346" s="83">
        <f>G158</f>
        <v>0</v>
      </c>
    </row>
    <row r="347" spans="1:7" s="51" customFormat="1">
      <c r="A347" s="54" t="s">
        <v>251</v>
      </c>
      <c r="B347" s="55" t="str">
        <f>B174</f>
        <v>POZOS DE VISITA</v>
      </c>
      <c r="C347" s="56"/>
      <c r="D347" s="57"/>
      <c r="E347" s="53"/>
      <c r="F347" s="53"/>
      <c r="G347" s="83">
        <f>G174</f>
        <v>0</v>
      </c>
    </row>
    <row r="348" spans="1:7" s="51" customFormat="1">
      <c r="A348" s="54" t="s">
        <v>290</v>
      </c>
      <c r="B348" s="55" t="str">
        <f>B190</f>
        <v>DESCARGAS DOMICILIARIAS</v>
      </c>
      <c r="C348" s="56"/>
      <c r="D348" s="57"/>
      <c r="E348" s="53"/>
      <c r="F348" s="53"/>
      <c r="G348" s="83">
        <f>G190</f>
        <v>0</v>
      </c>
    </row>
    <row r="349" spans="1:7" s="51" customFormat="1">
      <c r="A349" s="54" t="s">
        <v>291</v>
      </c>
      <c r="B349" s="55" t="str">
        <f>B207</f>
        <v>BOCAS DE TORMENTA</v>
      </c>
      <c r="C349" s="56"/>
      <c r="D349" s="57"/>
      <c r="E349" s="53"/>
      <c r="F349" s="53"/>
      <c r="G349" s="83">
        <f>G207</f>
        <v>0</v>
      </c>
    </row>
    <row r="350" spans="1:7" s="51" customFormat="1">
      <c r="A350" s="54" t="s">
        <v>252</v>
      </c>
      <c r="B350" s="55" t="str">
        <f>B224</f>
        <v>POZOS DE ABSORCIÓN</v>
      </c>
      <c r="C350" s="56"/>
      <c r="D350" s="57"/>
      <c r="E350" s="53"/>
      <c r="F350" s="53"/>
      <c r="G350" s="83">
        <f>G224</f>
        <v>0</v>
      </c>
    </row>
    <row r="351" spans="1:7" s="51" customFormat="1">
      <c r="A351" s="52" t="s">
        <v>92</v>
      </c>
      <c r="B351" s="90" t="str">
        <f>B233</f>
        <v>AGUA POTABLE</v>
      </c>
      <c r="C351" s="90"/>
      <c r="D351" s="90"/>
      <c r="E351" s="90"/>
      <c r="F351" s="53"/>
      <c r="G351" s="82">
        <f>G233</f>
        <v>0</v>
      </c>
    </row>
    <row r="352" spans="1:7" s="51" customFormat="1">
      <c r="A352" s="54" t="s">
        <v>255</v>
      </c>
      <c r="B352" s="55" t="str">
        <f>B234</f>
        <v>LÍNEA PRINCIPAL</v>
      </c>
      <c r="C352" s="56"/>
      <c r="D352" s="57"/>
      <c r="E352" s="53"/>
      <c r="F352" s="53"/>
      <c r="G352" s="83">
        <f>G234</f>
        <v>0</v>
      </c>
    </row>
    <row r="353" spans="1:7" s="51" customFormat="1">
      <c r="A353" s="54" t="s">
        <v>256</v>
      </c>
      <c r="B353" s="55" t="str">
        <f>B245</f>
        <v>TOMAS DOMICILIARIAS</v>
      </c>
      <c r="C353" s="56"/>
      <c r="D353" s="57"/>
      <c r="E353" s="53"/>
      <c r="F353" s="53"/>
      <c r="G353" s="83">
        <f>G245</f>
        <v>0</v>
      </c>
    </row>
    <row r="354" spans="1:7" s="51" customFormat="1">
      <c r="A354" s="54" t="s">
        <v>257</v>
      </c>
      <c r="B354" s="55" t="str">
        <f>B259</f>
        <v>CAJA DE VÁLVULAS</v>
      </c>
      <c r="C354" s="56"/>
      <c r="D354" s="57"/>
      <c r="E354" s="53"/>
      <c r="F354" s="53"/>
      <c r="G354" s="83">
        <f>G259</f>
        <v>0</v>
      </c>
    </row>
    <row r="355" spans="1:7" s="51" customFormat="1">
      <c r="A355" s="54" t="s">
        <v>258</v>
      </c>
      <c r="B355" s="55" t="str">
        <f>B271</f>
        <v>PIEZAS ESPECIALES</v>
      </c>
      <c r="C355" s="56"/>
      <c r="D355" s="57"/>
      <c r="E355" s="53"/>
      <c r="F355" s="53"/>
      <c r="G355" s="83">
        <f>G271</f>
        <v>0</v>
      </c>
    </row>
    <row r="356" spans="1:7" s="51" customFormat="1">
      <c r="A356" s="52" t="s">
        <v>259</v>
      </c>
      <c r="B356" s="90" t="str">
        <f>B288</f>
        <v>RED DE ALUMBRADO PÚBLICO</v>
      </c>
      <c r="C356" s="90"/>
      <c r="D356" s="90"/>
      <c r="E356" s="90"/>
      <c r="F356" s="53"/>
      <c r="G356" s="82">
        <f>G288</f>
        <v>0</v>
      </c>
    </row>
    <row r="357" spans="1:7" s="51" customFormat="1">
      <c r="A357" s="52" t="s">
        <v>260</v>
      </c>
      <c r="B357" s="90" t="str">
        <f>B320</f>
        <v>LIMPIEZA</v>
      </c>
      <c r="C357" s="90"/>
      <c r="D357" s="90"/>
      <c r="E357" s="90"/>
      <c r="F357" s="53"/>
      <c r="G357" s="82">
        <f>G320</f>
        <v>0</v>
      </c>
    </row>
    <row r="358" spans="1:7" s="51" customFormat="1">
      <c r="A358" s="54"/>
      <c r="B358" s="55"/>
      <c r="C358" s="56"/>
      <c r="D358" s="57"/>
      <c r="E358" s="53"/>
      <c r="F358" s="53"/>
      <c r="G358" s="83"/>
    </row>
    <row r="359" spans="1:7" s="51" customFormat="1">
      <c r="A359" s="54"/>
      <c r="B359" s="55"/>
      <c r="C359" s="56"/>
      <c r="D359" s="57"/>
      <c r="E359" s="53"/>
      <c r="F359" s="53"/>
      <c r="G359" s="83"/>
    </row>
    <row r="360" spans="1:7" s="51" customFormat="1">
      <c r="A360" s="54"/>
      <c r="B360" s="55"/>
      <c r="C360" s="56"/>
      <c r="D360" s="57"/>
      <c r="E360" s="53"/>
      <c r="F360" s="53"/>
      <c r="G360" s="83"/>
    </row>
    <row r="361" spans="1:7" s="51" customFormat="1">
      <c r="A361" s="54"/>
      <c r="B361" s="58"/>
      <c r="C361" s="56"/>
      <c r="D361" s="57"/>
      <c r="E361" s="53"/>
      <c r="G361" s="84"/>
    </row>
    <row r="362" spans="1:7" s="51" customFormat="1" ht="25.5" customHeight="1">
      <c r="A362" s="88" t="s">
        <v>24</v>
      </c>
      <c r="B362" s="88"/>
      <c r="C362" s="88"/>
      <c r="D362" s="88"/>
      <c r="E362" s="88"/>
      <c r="F362" s="81" t="s">
        <v>16</v>
      </c>
      <c r="G362" s="85">
        <f>ROUND(SUM(G328,G332:G333,G340:G342,G345,G351,G356:G357),2)</f>
        <v>0</v>
      </c>
    </row>
    <row r="363" spans="1:7" s="51" customFormat="1" ht="15" customHeight="1">
      <c r="A363" s="89"/>
      <c r="B363" s="89"/>
      <c r="C363" s="89"/>
      <c r="D363" s="89"/>
      <c r="E363" s="89"/>
      <c r="F363" s="81" t="s">
        <v>17</v>
      </c>
      <c r="G363" s="86">
        <f>ROUND(PRODUCT(G362,0.16),2)</f>
        <v>0</v>
      </c>
    </row>
    <row r="364" spans="1:7" s="51" customFormat="1" ht="15.75">
      <c r="A364" s="89"/>
      <c r="B364" s="89"/>
      <c r="C364" s="89"/>
      <c r="D364" s="89"/>
      <c r="E364" s="89"/>
      <c r="F364" s="81" t="s">
        <v>18</v>
      </c>
      <c r="G364" s="87">
        <f>ROUND(SUM(G362,G363),2)</f>
        <v>0</v>
      </c>
    </row>
  </sheetData>
  <protectedRanges>
    <protectedRange sqref="B9:C9 B5" name="DATOS_3"/>
    <protectedRange sqref="C1" name="DATOS_1_2"/>
    <protectedRange sqref="F4:F7" name="DATOS_3_1_1"/>
  </protectedRanges>
  <mergeCells count="21">
    <mergeCell ref="C1:F1"/>
    <mergeCell ref="G9:G10"/>
    <mergeCell ref="A12:G12"/>
    <mergeCell ref="B332:E332"/>
    <mergeCell ref="B16:F16"/>
    <mergeCell ref="B328:E328"/>
    <mergeCell ref="A362:E362"/>
    <mergeCell ref="A363:E364"/>
    <mergeCell ref="B351:E351"/>
    <mergeCell ref="C2:F3"/>
    <mergeCell ref="B5:B7"/>
    <mergeCell ref="C8:E8"/>
    <mergeCell ref="B9:B10"/>
    <mergeCell ref="C9:E10"/>
    <mergeCell ref="B357:E357"/>
    <mergeCell ref="B356:E356"/>
    <mergeCell ref="B345:E345"/>
    <mergeCell ref="B342:E342"/>
    <mergeCell ref="B333:E333"/>
    <mergeCell ref="B341:E341"/>
    <mergeCell ref="B340:E340"/>
  </mergeCells>
  <phoneticPr fontId="28" type="noConversion"/>
  <printOptions horizontalCentered="1"/>
  <pageMargins left="0.39370078740157483" right="0.39370078740157483" top="0.39370078740157483" bottom="0.39370078740157483" header="0.27559055118110237" footer="0.19685039370078741"/>
  <pageSetup scale="63" fitToWidth="6" fitToHeight="6" orientation="landscape" r:id="rId1"/>
  <headerFooter>
    <oddFooter>&amp;CPágina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vt:lpstr>
      <vt:lpstr>CATÁLOGO!Área_de_impresión</vt:lpstr>
      <vt:lpstr>CATÁLOGO!Títulos_a_imprimir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Julio</cp:lastModifiedBy>
  <cp:lastPrinted>2024-11-20T19:53:56Z</cp:lastPrinted>
  <dcterms:created xsi:type="dcterms:W3CDTF">2019-08-15T17:13:54Z</dcterms:created>
  <dcterms:modified xsi:type="dcterms:W3CDTF">2024-11-22T00:03:36Z</dcterms:modified>
</cp:coreProperties>
</file>