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5ABAA78-D641-4A9B-8AB9-49DBE2A97C3F}" xr6:coauthVersionLast="36" xr6:coauthVersionMax="47" xr10:uidLastSave="{00000000-0000-0000-0000-000000000000}"/>
  <bookViews>
    <workbookView xWindow="0" yWindow="0" windowWidth="28800" windowHeight="12225" tabRatio="817" xr2:uid="{00000000-000D-0000-FFFF-FFFF00000000}"/>
  </bookViews>
  <sheets>
    <sheet name="Presupuesto Obra " sheetId="1" r:id="rId1"/>
    <sheet name="1. FAIS GRAL" sheetId="33" r:id="rId2"/>
    <sheet name="2. PP." sheetId="29" r:id="rId3"/>
    <sheet name="1.II INF.H." sheetId="3" state="hidden" r:id="rId4"/>
    <sheet name="1.III INF. D" sheetId="6" state="hidden" r:id="rId5"/>
    <sheet name="2.III INF. D COMP" sheetId="30" state="hidden" r:id="rId6"/>
    <sheet name="1.IV IE." sheetId="7" state="hidden" r:id="rId7"/>
    <sheet name="1.VIII DIF" sheetId="12" state="hidden" r:id="rId8"/>
    <sheet name="1.X CAL." sheetId="14" state="hidden" r:id="rId9"/>
    <sheet name="3.MUNICIPALES 2024" sheetId="39" r:id="rId10"/>
    <sheet name="4. CUSMAX" sheetId="42" r:id="rId11"/>
    <sheet name="5.MUNICIPAL 2025" sheetId="38" r:id="rId12"/>
  </sheets>
  <externalReferences>
    <externalReference r:id="rId13"/>
    <externalReference r:id="rId14"/>
  </externalReferences>
  <definedNames>
    <definedName name="_xlnm.Print_Area" localSheetId="1">'1. FAIS GRAL'!$A$1:$F$10</definedName>
    <definedName name="_xlnm.Print_Area" localSheetId="3">'1.II INF.H.'!$A$1:$G$7</definedName>
    <definedName name="_xlnm.Print_Area" localSheetId="8">'1.X CAL.'!$A$1:$G$9</definedName>
    <definedName name="_xlnm.Print_Area" localSheetId="2">'2. PP.'!$A$1:$F$19</definedName>
    <definedName name="_xlnm.Print_Area" localSheetId="11">'5.MUNICIPAL 2025'!$A$1:$F$12</definedName>
    <definedName name="_xlnm.Print_Area" localSheetId="0">'Presupuesto Obra '!$A$1:$G$21</definedName>
    <definedName name="Croquiss" localSheetId="1">OFFSET([1]Base_Fotos!$F$2,MATCH('[1]Información gráfica'!$I$14,[0]!ListaCroquis,0)-1,0,1,1)</definedName>
    <definedName name="Croquiss">OFFSET([1]Base_Fotos!$F$2,MATCH('[1]Información gráfica'!$I$14,ListaCroquis,0)-1,0,1,1)</definedName>
    <definedName name="D" localSheetId="1">#REF!</definedName>
    <definedName name="D" localSheetId="2">#REF!</definedName>
    <definedName name="D" localSheetId="5">#REF!</definedName>
    <definedName name="D" localSheetId="11">#REF!</definedName>
    <definedName name="D">#REF!</definedName>
    <definedName name="er" localSheetId="1">#REF!</definedName>
    <definedName name="er" localSheetId="2">#REF!</definedName>
    <definedName name="er" localSheetId="5">#REF!</definedName>
    <definedName name="er" localSheetId="11">#REF!</definedName>
    <definedName name="er">#REF!</definedName>
    <definedName name="ESTADOS">[2]menu!$B$2:$B$34</definedName>
    <definedName name="FI" localSheetId="1">#REF!</definedName>
    <definedName name="FI" localSheetId="2">#REF!</definedName>
    <definedName name="FI" localSheetId="5">#REF!</definedName>
    <definedName name="FI" localSheetId="11">#REF!</definedName>
    <definedName name="FI">#REF!</definedName>
    <definedName name="FO" localSheetId="1">#REF!</definedName>
    <definedName name="FO" localSheetId="2">#REF!</definedName>
    <definedName name="FO" localSheetId="5">#REF!</definedName>
    <definedName name="FO" localSheetId="11">#REF!</definedName>
    <definedName name="FO">#REF!</definedName>
    <definedName name="ListaCroquis">OFFSET([1]Base_Fotos!$E$2,0,0,COUNTA([1]Base_Fotos!$E:$E)-1,1)</definedName>
    <definedName name="LÑ" localSheetId="1">#REF!</definedName>
    <definedName name="LÑ" localSheetId="2">#REF!</definedName>
    <definedName name="LÑ" localSheetId="5">#REF!</definedName>
    <definedName name="LÑ" localSheetId="11">#REF!</definedName>
    <definedName name="LÑ">#REF!</definedName>
    <definedName name="pft_sn">[2]Sector!$H$2:$H$3</definedName>
    <definedName name="Priorizacion">[2]Sector!$E$2:$E$4</definedName>
    <definedName name="S" localSheetId="1">#REF!</definedName>
    <definedName name="S" localSheetId="2">#REF!</definedName>
    <definedName name="S" localSheetId="5">#REF!</definedName>
    <definedName name="S" localSheetId="11">#REF!</definedName>
    <definedName name="S">#REF!</definedName>
    <definedName name="SECTOR">[2]Sector!$A$2:$A$50</definedName>
    <definedName name="_xlnm.Print_Titles" localSheetId="1">'1. FAIS GRAL'!$1:$5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5" i="1"/>
  <c r="D14" i="1"/>
  <c r="D13" i="1"/>
  <c r="D11" i="1"/>
  <c r="C9" i="1"/>
  <c r="C10" i="1" l="1"/>
  <c r="F9" i="42" l="1"/>
  <c r="E13" i="1"/>
  <c r="D16" i="1"/>
  <c r="F8" i="33" l="1"/>
  <c r="E12" i="1" l="1"/>
  <c r="F6" i="33"/>
  <c r="E11" i="1" l="1"/>
  <c r="E14" i="1" l="1"/>
  <c r="E9" i="1"/>
  <c r="D10" i="1"/>
  <c r="E16" i="1" l="1"/>
  <c r="D18" i="1"/>
  <c r="E18" i="1" s="1"/>
  <c r="G7" i="7"/>
  <c r="C18" i="1" l="1"/>
  <c r="G7" i="6" l="1"/>
  <c r="G10" i="12" l="1"/>
  <c r="F7" i="3" l="1"/>
  <c r="H7" i="6" l="1"/>
  <c r="H10" i="12"/>
  <c r="G9" i="33" l="1"/>
  <c r="F7" i="33"/>
  <c r="I7" i="6" l="1"/>
  <c r="H44" i="30" l="1"/>
  <c r="G44" i="30"/>
  <c r="G7" i="3" l="1"/>
  <c r="H7" i="7" l="1"/>
  <c r="F10" i="12"/>
  <c r="F9" i="14"/>
  <c r="E10" i="1" l="1"/>
  <c r="G6" i="14"/>
  <c r="G9" i="14" s="1"/>
</calcChain>
</file>

<file path=xl/sharedStrings.xml><?xml version="1.0" encoding="utf-8"?>
<sst xmlns="http://schemas.openxmlformats.org/spreadsheetml/2006/main" count="381" uniqueCount="178">
  <si>
    <t>DIRECCIÓN DE OBRAS PÚBLICAS E INFRAESTRUCTURA</t>
  </si>
  <si>
    <t>No.</t>
  </si>
  <si>
    <t>Proyecto</t>
  </si>
  <si>
    <t>Federal/Estatal</t>
  </si>
  <si>
    <t>Municipal</t>
  </si>
  <si>
    <t>TOTAL</t>
  </si>
  <si>
    <t xml:space="preserve">Total </t>
  </si>
  <si>
    <t>MUNICIPAL</t>
  </si>
  <si>
    <t>FORTAMUN HIDRÁULICA</t>
  </si>
  <si>
    <t>LA VENTA DEL ASTILLERO</t>
  </si>
  <si>
    <t>VARIAS COLONIAS</t>
  </si>
  <si>
    <t>UBICACIÓN</t>
  </si>
  <si>
    <t>MONTO</t>
  </si>
  <si>
    <t>BENEFICIARIOS</t>
  </si>
  <si>
    <t>RECURSO</t>
  </si>
  <si>
    <t>PROGRAMA</t>
  </si>
  <si>
    <t>PROYECTO</t>
  </si>
  <si>
    <t>NO.</t>
  </si>
  <si>
    <t>TOTALES</t>
  </si>
  <si>
    <t>FORTAMUN DEPORTIVA</t>
  </si>
  <si>
    <t>FORTAMUN EDUCATIVA</t>
  </si>
  <si>
    <t>ZAPOPAN</t>
  </si>
  <si>
    <t>FORTAMUN DIF</t>
  </si>
  <si>
    <t>Observaciones</t>
  </si>
  <si>
    <t>FORTAMUN CALIDAD</t>
  </si>
  <si>
    <t>Nota: Acciones por validar técnicamente.</t>
  </si>
  <si>
    <t>SANTA LUCÍA</t>
  </si>
  <si>
    <t>UNIDAD FOVISSSTE</t>
  </si>
  <si>
    <t>PRESUPUESTO PARTICIPATIVO</t>
  </si>
  <si>
    <t>POR ASIGNAR</t>
  </si>
  <si>
    <t>2.III INVERSIÓN INFRAESTRUCTURA DEPORTIVA 2019</t>
  </si>
  <si>
    <t xml:space="preserve">UBICACIÓN </t>
  </si>
  <si>
    <t>RAMO 33</t>
  </si>
  <si>
    <t>JARDINES DEL VERGEL</t>
  </si>
  <si>
    <t>ARENALES TAPATÍOS</t>
  </si>
  <si>
    <t>RECUPERACIÓN DE ESPACIOS PÚBLICOS (PARQUES), EN DIVERSAS COLONIAS DEL MUNICIPIO DE ZAPOPAN, JALISCO.</t>
  </si>
  <si>
    <t>VILLAS DE NUEVO MÉXICO</t>
  </si>
  <si>
    <t>EL VIGÍA</t>
  </si>
  <si>
    <t>PREDIO EL ZAPOTE</t>
  </si>
  <si>
    <t>LA PRIMAVERA</t>
  </si>
  <si>
    <t>NUEVO VERGEL</t>
  </si>
  <si>
    <t>INDÍGENA DE MEZQUITÁN</t>
  </si>
  <si>
    <t>DEL FRESNO</t>
  </si>
  <si>
    <t>LOMAS DE ZAPOPAN</t>
  </si>
  <si>
    <t>SANTA MARGARITA RESIDENCIAL</t>
  </si>
  <si>
    <t>PLAZA GUADALUPE</t>
  </si>
  <si>
    <t xml:space="preserve">SANTA MARGARITA </t>
  </si>
  <si>
    <t>REPÚBLICA</t>
  </si>
  <si>
    <t>JARDINES DE NUEVO MÉXICO</t>
  </si>
  <si>
    <t>RESIDENCIAL MOCTEZUMA</t>
  </si>
  <si>
    <t>PARQUES DE TESISTÁN</t>
  </si>
  <si>
    <t>VALLE DE LOS MOLINOS</t>
  </si>
  <si>
    <t>LAS ÁGUILAS</t>
  </si>
  <si>
    <t>JARDINES DEL IXTEPETE</t>
  </si>
  <si>
    <t>NUEVO MÉXICO</t>
  </si>
  <si>
    <t>LAS PALMAS</t>
  </si>
  <si>
    <t>TABACHINES</t>
  </si>
  <si>
    <t>REHABILITACIÓN DE LA UNIDAD DEPORTIVA TABACHINES, EN EL MUNICIPIO DE ZAPOPAN, JALISCO. (SEGUNDA ETAPA).</t>
  </si>
  <si>
    <t>REHABILITACIÓN DE LA UNIDAD DEPORTIVA RINCONADA DE LAS PALMAS, EN EL MUNICIPIO DE ZAPOPAN, JALISCO.(PRIMERA ETAPA).</t>
  </si>
  <si>
    <t>REHABILITACIÓN DE LA UNIDAD DEPORTIVA BASE AÉREA, EN EL MUNICIPIO DE ZAPOPAN, JALISCO. (PRIMERA ETAPA).</t>
  </si>
  <si>
    <t>REHABILITACIÓN DE LA UNIDAD DEPORTIVA EL BRISEÑO, EN EL MUNICIPIO DE ZAPOPAN, JALISCO. (PRIMERA ETAPA).</t>
  </si>
  <si>
    <t>REHABILITACIÓN DE LA UNIDAD DEPORTIVA LAS ÁGUILAS, EN EL MUNICIPIO DE ZAPOPAN, JALISCO.  (PRIMERA ETAPA).</t>
  </si>
  <si>
    <t>REHABILITACIÓN DE LA UNIDAD DEPORTIVA VALLE DE LOS MOLINOS, EN EL MUNICIPIO DE DE ZAPOPAN, JALISCO (SEGUNDA ETAPA).</t>
  </si>
  <si>
    <t>REHABILITACIÓN DE LA UNIDAD DEPORTIVA JARDINES DE NUEVO MÉXICO, EN EL MUNCIPIO DE ZAPOPAN, JALISCO. (SEGUNDA ETAPA).</t>
  </si>
  <si>
    <t>REHABILITACIÓN DE LA UNIDAD DEPORTIVA ARENALES TAPATÍOS, EN EL MUNICIPIO DE ZAPOPAN, JALISCO. (SEGUNDA ETAPA).</t>
  </si>
  <si>
    <t>REHABILITACIÓN DE LA UNIDAD DEPORTIVA SANTA LUCÍA, EN EL MUNICIPIO DE ZAPOPAN, JALISCO. (SEGUNDA ETAPA).</t>
  </si>
  <si>
    <t>REHABILITACIÓN DE LA UNIDAD DEPORTIVA REPÚBLICA, EN EL MUNICIPIO DE ZAPOPAN, JALISCO. (SEGUNDA ETAPA).</t>
  </si>
  <si>
    <t>REHABILITACIÓN DE LA UNIDAD DEPORTIVA TECOLANDIA, EN EL MUNICIPIO DE ZAPOPAN, JALISCO (SEGUNDA ETAPA).</t>
  </si>
  <si>
    <t>REHABILITACIÓN DE LA UNIDAD DEPORTIVA PADEL, EN EL MUNICIPIO DE ZAPOPAN, JALISCO. (SEGUNDA ETAPA).</t>
  </si>
  <si>
    <t>REHABILITACIÓN DE LA UNIDAD DEPORTIVA LAS MARGARITAS, EN EL MUNCIPIO DE ZAPOPAN, JALISCO. (PRIMERA ETAPA).</t>
  </si>
  <si>
    <t>REHABILITACIÓN DE LA UNIDAD DEPORTIVA LOMAS DE ZAPOPAN, EN EL MUNICIPIO DE ZAPOPAN, JALISCO. (PRIMERA ETAPA).</t>
  </si>
  <si>
    <t>REHABILITACIÓN DE LA UNIDAD DEPORTIVA HÉROES NACIONALES, EN EL MUNICIPIO DE ZAPOPAN, JALISCO. (PRIMERA ETAPA).</t>
  </si>
  <si>
    <t>REHABILITACIÓN DE LA UNIDAD DEPORTIVA INDÍGENA DE MEZQUITÁN, EN EL MUNCIPIO DE ZAPOPAN, JALISCO. (PRIMERA ETAPA).</t>
  </si>
  <si>
    <t>REHABILITACIÓN DE LA UNIDAD DEPORTIVA EL VERGEL, EN ELMUNICIPIO DE ZAPOPAN, JALISCO. (PRIMERA ETAPA).</t>
  </si>
  <si>
    <t>REHABILITACIÓN DE LA UNIDAD DEPORTIVA LA VENTA DEL ASTILLERO, EN EL MUNICIPIO DE ZAPOPAN, JALISCO. (PRIMERA ETAPA).</t>
  </si>
  <si>
    <t>REHABLITACIÓN DE LA UNIDAD DEPORTIVA LA PRIMAVERA, EN EL MUNICIPIO DE ZAPOPAN, JALISCO. (PRIMERA ETAPA).</t>
  </si>
  <si>
    <t>REHABILITACIÓN DE LA UNIDAD DEPORTIVA EL ZAPOTE, EN EL MUNICIPIO DE ZAPOPAN, JALISCO. (PRIMERA ETAPA).</t>
  </si>
  <si>
    <t>REHABILITACIÓN DE LA UNIDAD DEPORTIVA EL VIGÍA, EN EL MUNICIPIO DE ZAPOPAN, JALISCO. (PRIMERA ETAPA).</t>
  </si>
  <si>
    <t>REHABILITACIÓN DE LA UNIDAD DEPORTIVA VILLAS DE NUEVO MÉXICO, EN EL MUNICIPIO DE ZAPOPAN, JALISCO. (PRIMERA ETAPA).</t>
  </si>
  <si>
    <t>PROPUESTA EN BOLETA</t>
  </si>
  <si>
    <t>AV. DE LA MANCHA ENTRE VALDEPEÑAS Y MARBELLA A UN COSTADO DEL MERCADO.</t>
  </si>
  <si>
    <t>FRANCISCO VILLA FRENTE AL 4989, ESQ. RÍO CIHUATLÁN.</t>
  </si>
  <si>
    <t>REHABILITACIÓN DE LA UNIDAD DEPORTIVA FLORES MAGÓN, EN EL MUNICIPIO DE ZAPOPAN, JALISCO.</t>
  </si>
  <si>
    <t>VILLAS DE ZAPOPAN</t>
  </si>
  <si>
    <t>AV. ALTAGRACIA, ESQ. INDUSTRIA TEXTIL</t>
  </si>
  <si>
    <t>REHABILITACIÓN DE LA UNIDAD DEPORTIVA MOCTEZUMA RESIDENCIAL IV 2LAS PISTAS2 , EN EL MUNICIPIO DE ZAPOPAN, JALISCO. (SEGUNDA ETAPA).</t>
  </si>
  <si>
    <t>PLAYA DEL TESORO Y PLAYA SANTIAGO.</t>
  </si>
  <si>
    <t>REHABILITACIÓN DE LA UNIDAD DEPORTIVA CORDILLERAS RESINDENCIAL, EN EL MUNICIPIO DE ZAPOPAN, JALISCO.</t>
  </si>
  <si>
    <t>RESIDENCIAL CORDILLERAS</t>
  </si>
  <si>
    <t>GEORGE F. HANDEL 345 ENTRE CORDILLERAS Y HÉCTOR BERLIOZ.</t>
  </si>
  <si>
    <t>REHABILITACIÓN DE LA UNIDAD DEPORTIVA JOCOTÁN "VILLAS VALLARTA"., EN EL MUNICIPIO DE ZAPOPAN, JALISCO.</t>
  </si>
  <si>
    <t>VILLAS VALLARTA</t>
  </si>
  <si>
    <t>MANUEL M. DIÉGUEZ ENTRE RAMÓN CORONA Y ZARAGOZA.</t>
  </si>
  <si>
    <t>REHABILITACIÓN DE LA UNIDAD DEPORTIVA "GIRASOLES", EN EL MUNICIPIO DE ZAPOPAN, JALISCO.</t>
  </si>
  <si>
    <t>LOS GIRASOLES</t>
  </si>
  <si>
    <t>C. GIRASOLES ESQUINA SANTA ESTHER</t>
  </si>
  <si>
    <t>REHABILITACIÓN DE LA UNIDAD DEPORTIVA LAGOS DEL COUNTRY, EN EL MUNICIPIO DE ZAPOPAN, JALISCO.</t>
  </si>
  <si>
    <t>LAGOS DEL COUNTRY</t>
  </si>
  <si>
    <t>CERRADA LAGUNA DE TÉRMINOS Y LAGO TEQUESQUITENGO.</t>
  </si>
  <si>
    <t>AV. SAN MATEO ESQUINA FRAY MIGUEL PIERAS</t>
  </si>
  <si>
    <t>REHABILITACIÓN DE LA UNIDAD DEPORTIVA HACIENDAS TEPEYAC, EN EL MUNICIPIO DE ZAPOPAN, JALISCO (PRIMERA ETAPA).</t>
  </si>
  <si>
    <t>HACIENDAS TEPEYAC</t>
  </si>
  <si>
    <t>PICADOR Y CAPA</t>
  </si>
  <si>
    <t>REHABILITACIÓN DE LA UNIDAD DEPORTIVA PARQUES DE TESISTÁN, EN EL MUNICIPIO DE ZAPOPAN, JALISCO (PRIMERA ETAPA).</t>
  </si>
  <si>
    <t xml:space="preserve">REHABILITACIÓN DE LA UNIDAD DEPORTIVA LOMAS UNIVERSIDAD, EN EL MUNICIPIO DE ZAPOPAN, JALISCO. </t>
  </si>
  <si>
    <t>LOMAS UNIVERSIDAD</t>
  </si>
  <si>
    <t>ROSARIO CASTELLANOS ESQUINA MABUSE</t>
  </si>
  <si>
    <t xml:space="preserve">REHABILITACIÓN DE LA UNIDAD DEPORTIVA LAS BÓVEDAS, EN EL MUNICIPIO DE ZAPOPAN, JALISCO. </t>
  </si>
  <si>
    <t>GIRASOLES</t>
  </si>
  <si>
    <t>AV. ACUEDUCTO ESQUINA SAN PEDRO</t>
  </si>
  <si>
    <t>AV. FEDERALISTAS ENTRE DÁTIL Y OASIS</t>
  </si>
  <si>
    <t>REHABILITACIÓN DE LA UNIDAD DEPORTIVA JARDINES DEL VERGEL, EN ELMUNICIPIO DE ZAPOPAN, JALISCO. (PRIMERA ETAPA).</t>
  </si>
  <si>
    <t>JARDÍN DE LAS PALMAS Y JARDÍN DE LOS FRESNOS</t>
  </si>
  <si>
    <t>REHABILITACIÓN DE LA UNIDAD DEPORTIVA PLAZA GUADALUPE RESIDENCIAL I, EN EL MUNICIPIO DE ZAPOPAN, JALISCO.</t>
  </si>
  <si>
    <t>RESIDENCIAL GUADALUPE</t>
  </si>
  <si>
    <t>ENTRE LAS CALLES MISIÓN SAN ANTONIO Y MISION DE SAN PATRICIO</t>
  </si>
  <si>
    <t>REHABILITACIÓN DE LA UNIDAD DEPORTIVA COLINAS DE LAS ÁGUILAS</t>
  </si>
  <si>
    <t>RÍO COLOTLÁN ENTRE RÍO CUIXTLE Y RÍO ATENGUILLO</t>
  </si>
  <si>
    <t>COLINAS DE LAS ÁGUILAS</t>
  </si>
  <si>
    <t>DIRECCIÓN</t>
  </si>
  <si>
    <t>ACCIONES DE PAVIMENTACIÓN DENTRO DE ZONA ZAP, ACREDITACIÓN POR POBREZA EXTREMA, MUNICIPIO DE ZAPOPAN, JALISCO.</t>
  </si>
  <si>
    <t>ACCIONES DE INCIDENCIA DIRECTA DENTRO DE ZONA ZAP, ACREDITACIÓN POR POBREZA EXTREMA, EN EL MUNICIPIO DE ZAPOPAN, JALISCO.</t>
  </si>
  <si>
    <t>ACCIONES DE INCIDENCIA  COMPLEMENTARIAS DENTRO DE ZONA ZAP, ACREDITACIÓN POR POBREZA EXTREMA, MUNICIPIO DE ZAPOPAN, JALISCO.</t>
  </si>
  <si>
    <t>COLONIA</t>
  </si>
  <si>
    <t>Por definir</t>
  </si>
  <si>
    <t>CONTROL DE CALIDAD DE DIFERENTES OBRAS 2020 DEL MUNICIPIO DE ZAPOPAN, JALISCO.</t>
  </si>
  <si>
    <t>CONTROL DE CALIDAD Y MUESTREO DE MEZCLAS ASFÁLTICAS EN PAVIMENTOS PARA LOS TRABAJOS DE BACHEO Y CALAFATEO 2020, MUNICIPIO DE ZAPOPAN, JALISCO.</t>
  </si>
  <si>
    <t>CONTROL TOPOGRÁFICO EN TRAZO Y NIVELACIÓN DE ELEMENTOS ESTRUCTURALES, URBANÍSTICOS PARA LA CONSTRUCCIÓN DE DIFERENTES OBRAS 2020, DEL MUNICIPIO DE ZAPOPAN, JALISCO.</t>
  </si>
  <si>
    <t>VARIAS COLONIAS ZAPOPAN</t>
  </si>
  <si>
    <t>1.II INVERSIÓN INFRAESTRUCTURA HIDRÁULICA 2021</t>
  </si>
  <si>
    <t>1.III INVERSIÓN INFRAESTRUCTURA DEPORTIVA 2021</t>
  </si>
  <si>
    <t>1.IV INVERSIÓN INFRAESTRUCTURA EDUCATIVA 2021</t>
  </si>
  <si>
    <t>1.VIII INVERSIÓN DIF 2021</t>
  </si>
  <si>
    <t>1.X INVERSIÓN CONTROL DE CALIDAD 2021</t>
  </si>
  <si>
    <t xml:space="preserve">POR ASIGNAR </t>
  </si>
  <si>
    <t xml:space="preserve">VARIAS COLONIAS ZAPOPAN </t>
  </si>
  <si>
    <t xml:space="preserve">ATEMAJAC DEL VALLE </t>
  </si>
  <si>
    <t xml:space="preserve">EL VIGÍA </t>
  </si>
  <si>
    <t xml:space="preserve">C.D.I No. 10 DEL MAR, BOULEVARD DE LA ESPUELA No. 91 </t>
  </si>
  <si>
    <t>C.D.I. No. 2 PABLO CASALS / ETAPA II, RAMON CORONA No. 220</t>
  </si>
  <si>
    <t>C.D.I. No. 3 DRA. IRENE ROBLEDO / ETAPA III, AVENIDA LAURELES No. 1151</t>
  </si>
  <si>
    <t>SUB TOTAL MUNICIPAL</t>
  </si>
  <si>
    <t>TOTAL MUNICIPAL + ESTATAL + FEDERAL</t>
  </si>
  <si>
    <t>VARIAS COLONIAS DEL MUNICIPIO DE ZAPOPAN</t>
  </si>
  <si>
    <t>SUBTOTAL RECURSO ESTATAL Y/O FEDERAL</t>
  </si>
  <si>
    <t>La federación puede otorgar un importe mayor o menor al programado.</t>
  </si>
  <si>
    <t>CUSMAX</t>
  </si>
  <si>
    <t>ANTEPROYECTO PRESUPUESTO DE OBRA 2025</t>
  </si>
  <si>
    <t>Inversión  2025</t>
  </si>
  <si>
    <t>2. INVERSIÓN INFRAESTRUCTURA PRESUPUESTO PARTICIPATIVO 2025</t>
  </si>
  <si>
    <t>1. FONDO DE APORTACIONES PARA INFRAESTRUCTURA SOCIAL MUNICIPAL FAISM (RAMO 33) 2025</t>
  </si>
  <si>
    <t>FAIS 2025</t>
  </si>
  <si>
    <t>Rehabilitación de Parque privada Unidad
Valle de Nuevo México 1era. etapa, entre
San Miguel y Quetzal.</t>
  </si>
  <si>
    <t>Intervención de parque lineal en av. Mezquitán</t>
  </si>
  <si>
    <t>Construcción de unidad deportiva en
Camino a la Mesa y Carlos Rivera</t>
  </si>
  <si>
    <t>Ampliación de módulo del Parque El
Triángulo en Colinas Capitolio.</t>
  </si>
  <si>
    <t>Construcción de centro comunitario para
la tercera edad, 1era. etapa en Obelisco y
Amapola.</t>
  </si>
  <si>
    <t>Rehabilitación de área común en av.
Calixto Quirarte Villaseñor.</t>
  </si>
  <si>
    <t>Rehabilitación de Parque recreativo
Pirules en Calzada de los Pirules.</t>
  </si>
  <si>
    <t>Rehabilitación del Parque Villa de
Ixtépete 1era. etapa en Av. Aztlán.</t>
  </si>
  <si>
    <t>Construcción de centro comunitario
cultural en Sidra 485A.</t>
  </si>
  <si>
    <t>Rehabilitación del Parque Colli CTM 1era
etapa.</t>
  </si>
  <si>
    <t>Rehabilitación de Parque privada
"Elote", entre Elote y Trigo.</t>
  </si>
  <si>
    <t>Construcción de centro social en av.
Lago Real.</t>
  </si>
  <si>
    <t>Construcción de parque recreativo 1era.
etapa en calle Portugal entre Navarra y
Valladolid.</t>
  </si>
  <si>
    <t>3. OBRA PÚBLICA MULTIANUAL MUNICIPAL 2025</t>
  </si>
  <si>
    <t>4. INVERSIÓN INFRAESTRUCTURA MUNICIPAL 2025</t>
  </si>
  <si>
    <t xml:space="preserve"> </t>
  </si>
  <si>
    <t>OBRAS DIVERSAS</t>
  </si>
  <si>
    <t>OBRAS 2024</t>
  </si>
  <si>
    <t>OBRAS 2025</t>
  </si>
  <si>
    <t>Construcción de la Cruz Verde (Hospitalito Sur) y obras complementarias, etapa 01.</t>
  </si>
  <si>
    <t>Construcción del centro de atención, acompañamiento y desarrollo para personas con trastorno del espectro autista y obras complementarias, etapa 01.</t>
  </si>
  <si>
    <t>5. INVERSIÓN INFRAESTRUCTURA MUNICIPAL 2025</t>
  </si>
  <si>
    <t>FAISM (Ramo 33) FEDERAL 2025</t>
  </si>
  <si>
    <t>PRESUPUESTO PARTICIPATIVO 2025</t>
  </si>
  <si>
    <t>PROGRAMAS DIVERSOS</t>
  </si>
  <si>
    <t>OBRAS DE CONTINGENCIA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</si>
</sst>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5" formatCode="_-&quot;$&quot;* #,##0_-;\-&quot;$&quot;* #,##0_-;_-&quot;$&quot;* &quot;-&quot;??_-;_-@_-"/>
    <numFmt numFmtId="166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B29D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5C381A"/>
        <bgColor indexed="64"/>
      </patternFill>
    </fill>
    <fill>
      <patternFill patternType="solid">
        <fgColor rgb="FFC9B191"/>
        <bgColor indexed="64"/>
      </patternFill>
    </fill>
    <fill>
      <patternFill patternType="solid">
        <fgColor rgb="FF739F7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B05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</cellStyleXfs>
  <cellXfs count="21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44" fontId="0" fillId="0" borderId="0" xfId="0" applyNumberFormat="1"/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4" fontId="9" fillId="0" borderId="9" xfId="1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44" fontId="9" fillId="0" borderId="10" xfId="1" applyFont="1" applyBorder="1" applyAlignment="1">
      <alignment horizontal="left" vertical="center"/>
    </xf>
    <xf numFmtId="44" fontId="0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/>
    </xf>
    <xf numFmtId="44" fontId="11" fillId="3" borderId="15" xfId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20" borderId="15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/>
    </xf>
    <xf numFmtId="0" fontId="11" fillId="19" borderId="12" xfId="0" applyFont="1" applyFill="1" applyBorder="1" applyAlignment="1">
      <alignment horizontal="center" vertical="center"/>
    </xf>
    <xf numFmtId="0" fontId="11" fillId="17" borderId="12" xfId="0" applyFont="1" applyFill="1" applyBorder="1" applyAlignment="1">
      <alignment horizontal="center" vertical="center"/>
    </xf>
    <xf numFmtId="44" fontId="11" fillId="17" borderId="15" xfId="1" applyFont="1" applyFill="1" applyBorder="1" applyAlignment="1">
      <alignment horizontal="center" vertical="center"/>
    </xf>
    <xf numFmtId="0" fontId="11" fillId="21" borderId="15" xfId="0" applyFont="1" applyFill="1" applyBorder="1" applyAlignment="1">
      <alignment horizontal="center" vertical="center"/>
    </xf>
    <xf numFmtId="0" fontId="11" fillId="23" borderId="15" xfId="0" applyFont="1" applyFill="1" applyBorder="1" applyAlignment="1">
      <alignment horizontal="center" vertical="center" wrapText="1"/>
    </xf>
    <xf numFmtId="0" fontId="11" fillId="23" borderId="14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horizontal="center" vertical="center"/>
    </xf>
    <xf numFmtId="0" fontId="11" fillId="22" borderId="15" xfId="0" applyFont="1" applyFill="1" applyBorder="1" applyAlignment="1">
      <alignment horizontal="center" vertical="center"/>
    </xf>
    <xf numFmtId="44" fontId="3" fillId="0" borderId="4" xfId="1" applyFont="1" applyBorder="1" applyAlignment="1">
      <alignment horizontal="left" vertical="center"/>
    </xf>
    <xf numFmtId="0" fontId="11" fillId="8" borderId="15" xfId="0" applyFont="1" applyFill="1" applyBorder="1" applyAlignment="1">
      <alignment horizontal="center" vertical="center"/>
    </xf>
    <xf numFmtId="0" fontId="11" fillId="26" borderId="12" xfId="0" applyFont="1" applyFill="1" applyBorder="1" applyAlignment="1">
      <alignment horizontal="center" vertical="center"/>
    </xf>
    <xf numFmtId="44" fontId="11" fillId="26" borderId="15" xfId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/>
    </xf>
    <xf numFmtId="0" fontId="7" fillId="2" borderId="0" xfId="0" applyFont="1" applyFill="1"/>
    <xf numFmtId="44" fontId="3" fillId="0" borderId="7" xfId="1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1" fillId="27" borderId="3" xfId="0" applyFont="1" applyFill="1" applyBorder="1" applyAlignment="1">
      <alignment horizontal="center" vertical="center"/>
    </xf>
    <xf numFmtId="0" fontId="11" fillId="28" borderId="3" xfId="0" applyFont="1" applyFill="1" applyBorder="1" applyAlignment="1">
      <alignment horizontal="center" vertical="center" wrapText="1"/>
    </xf>
    <xf numFmtId="0" fontId="11" fillId="28" borderId="20" xfId="0" applyFont="1" applyFill="1" applyBorder="1" applyAlignment="1">
      <alignment horizontal="center" vertical="center"/>
    </xf>
    <xf numFmtId="0" fontId="12" fillId="29" borderId="19" xfId="0" applyFont="1" applyFill="1" applyBorder="1" applyAlignment="1">
      <alignment horizontal="center" vertical="center"/>
    </xf>
    <xf numFmtId="0" fontId="12" fillId="29" borderId="3" xfId="0" applyFont="1" applyFill="1" applyBorder="1" applyAlignment="1">
      <alignment horizontal="center" vertical="center"/>
    </xf>
    <xf numFmtId="0" fontId="11" fillId="30" borderId="19" xfId="0" applyFont="1" applyFill="1" applyBorder="1" applyAlignment="1">
      <alignment horizontal="center" vertical="center"/>
    </xf>
    <xf numFmtId="44" fontId="11" fillId="30" borderId="3" xfId="1" applyFont="1" applyFill="1" applyBorder="1" applyAlignment="1">
      <alignment horizontal="center" vertical="center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166" fontId="10" fillId="0" borderId="4" xfId="1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44" fontId="10" fillId="0" borderId="7" xfId="1" applyFont="1" applyBorder="1" applyAlignment="1">
      <alignment horizontal="left" vertical="center"/>
    </xf>
    <xf numFmtId="0" fontId="11" fillId="17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3" fontId="0" fillId="0" borderId="10" xfId="0" applyNumberFormat="1" applyBorder="1" applyAlignment="1">
      <alignment horizontal="center" vertical="center"/>
    </xf>
    <xf numFmtId="44" fontId="9" fillId="0" borderId="17" xfId="1" applyFont="1" applyBorder="1" applyAlignment="1">
      <alignment vertical="center"/>
    </xf>
    <xf numFmtId="0" fontId="11" fillId="18" borderId="3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 wrapText="1"/>
    </xf>
    <xf numFmtId="0" fontId="11" fillId="19" borderId="19" xfId="0" applyFont="1" applyFill="1" applyBorder="1" applyAlignment="1">
      <alignment horizontal="center" vertical="center"/>
    </xf>
    <xf numFmtId="0" fontId="11" fillId="19" borderId="3" xfId="0" applyFont="1" applyFill="1" applyBorder="1" applyAlignment="1">
      <alignment horizontal="center" vertical="center"/>
    </xf>
    <xf numFmtId="0" fontId="11" fillId="17" borderId="26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44" fontId="11" fillId="17" borderId="3" xfId="1" applyFont="1" applyFill="1" applyBorder="1" applyAlignment="1">
      <alignment horizontal="center" vertical="center"/>
    </xf>
    <xf numFmtId="0" fontId="11" fillId="20" borderId="20" xfId="0" applyFont="1" applyFill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44" fontId="7" fillId="0" borderId="0" xfId="0" applyNumberFormat="1" applyFont="1"/>
    <xf numFmtId="44" fontId="7" fillId="2" borderId="0" xfId="0" applyNumberFormat="1" applyFont="1" applyFill="1"/>
    <xf numFmtId="4" fontId="9" fillId="0" borderId="19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34" borderId="9" xfId="2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/>
    </xf>
    <xf numFmtId="0" fontId="11" fillId="33" borderId="13" xfId="0" applyFont="1" applyFill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44" fontId="10" fillId="0" borderId="15" xfId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right" vertical="center"/>
    </xf>
    <xf numFmtId="44" fontId="11" fillId="24" borderId="3" xfId="1" applyFont="1" applyFill="1" applyBorder="1" applyAlignment="1">
      <alignment horizontal="center" vertical="center"/>
    </xf>
    <xf numFmtId="44" fontId="3" fillId="0" borderId="15" xfId="1" applyFont="1" applyBorder="1" applyAlignment="1">
      <alignment horizontal="left" vertical="center"/>
    </xf>
    <xf numFmtId="44" fontId="11" fillId="26" borderId="2" xfId="1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5" fillId="13" borderId="15" xfId="0" applyFont="1" applyFill="1" applyBorder="1" applyAlignment="1">
      <alignment horizontal="center" vertical="center"/>
    </xf>
    <xf numFmtId="44" fontId="15" fillId="6" borderId="15" xfId="1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 wrapText="1"/>
    </xf>
    <xf numFmtId="44" fontId="15" fillId="5" borderId="15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1" fillId="16" borderId="2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44" fontId="0" fillId="0" borderId="15" xfId="1" applyFont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/>
    </xf>
    <xf numFmtId="165" fontId="17" fillId="2" borderId="15" xfId="1" applyNumberFormat="1" applyFont="1" applyFill="1" applyBorder="1" applyAlignment="1">
      <alignment horizontal="center" vertical="center" wrapText="1"/>
    </xf>
    <xf numFmtId="44" fontId="3" fillId="35" borderId="15" xfId="1" applyFont="1" applyFill="1" applyBorder="1" applyAlignment="1">
      <alignment horizontal="center" vertical="center"/>
    </xf>
    <xf numFmtId="165" fontId="3" fillId="35" borderId="15" xfId="1" applyNumberFormat="1" applyFont="1" applyFill="1" applyBorder="1" applyAlignment="1">
      <alignment horizontal="center" vertical="center"/>
    </xf>
    <xf numFmtId="165" fontId="7" fillId="35" borderId="15" xfId="1" applyNumberFormat="1" applyFont="1" applyFill="1" applyBorder="1" applyAlignment="1">
      <alignment horizontal="center" vertical="center"/>
    </xf>
    <xf numFmtId="44" fontId="0" fillId="0" borderId="15" xfId="1" applyFont="1" applyBorder="1" applyAlignment="1">
      <alignment horizontal="center" vertical="center" wrapText="1"/>
    </xf>
    <xf numFmtId="165" fontId="0" fillId="2" borderId="15" xfId="1" applyNumberFormat="1" applyFont="1" applyFill="1" applyBorder="1" applyAlignment="1">
      <alignment horizontal="center" vertical="center"/>
    </xf>
    <xf numFmtId="44" fontId="0" fillId="0" borderId="15" xfId="1" applyFont="1" applyFill="1" applyBorder="1" applyAlignment="1">
      <alignment horizontal="center" vertical="center"/>
    </xf>
    <xf numFmtId="44" fontId="0" fillId="2" borderId="15" xfId="1" applyFont="1" applyFill="1" applyBorder="1" applyAlignment="1">
      <alignment horizontal="center" vertical="center"/>
    </xf>
    <xf numFmtId="44" fontId="6" fillId="2" borderId="15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44" fontId="8" fillId="11" borderId="15" xfId="1" applyFont="1" applyFill="1" applyBorder="1" applyAlignment="1">
      <alignment horizontal="center" vertical="center" wrapText="1"/>
    </xf>
    <xf numFmtId="164" fontId="6" fillId="5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9" fillId="0" borderId="15" xfId="0" applyFont="1" applyBorder="1" applyAlignment="1">
      <alignment vertical="center" wrapText="1"/>
    </xf>
    <xf numFmtId="42" fontId="9" fillId="0" borderId="15" xfId="1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/>
    </xf>
    <xf numFmtId="0" fontId="0" fillId="2" borderId="5" xfId="0" applyFill="1" applyBorder="1"/>
    <xf numFmtId="0" fontId="0" fillId="0" borderId="5" xfId="0" applyBorder="1"/>
    <xf numFmtId="42" fontId="0" fillId="2" borderId="0" xfId="0" applyNumberFormat="1" applyFill="1"/>
    <xf numFmtId="42" fontId="0" fillId="0" borderId="0" xfId="0" applyNumberFormat="1"/>
    <xf numFmtId="0" fontId="15" fillId="32" borderId="15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 wrapText="1"/>
    </xf>
    <xf numFmtId="0" fontId="16" fillId="23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/>
    </xf>
    <xf numFmtId="0" fontId="15" fillId="16" borderId="15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4" fontId="9" fillId="0" borderId="0" xfId="1" applyFont="1" applyBorder="1" applyAlignment="1">
      <alignment horizontal="left" vertical="center"/>
    </xf>
    <xf numFmtId="0" fontId="15" fillId="10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44" fontId="0" fillId="0" borderId="15" xfId="1" applyFont="1" applyFill="1" applyBorder="1" applyAlignment="1">
      <alignment vertical="center"/>
    </xf>
    <xf numFmtId="44" fontId="22" fillId="36" borderId="15" xfId="1" applyFont="1" applyFill="1" applyBorder="1" applyAlignment="1">
      <alignment horizontal="right"/>
    </xf>
    <xf numFmtId="44" fontId="0" fillId="0" borderId="25" xfId="1" applyFont="1" applyFill="1" applyBorder="1" applyAlignment="1">
      <alignment vertical="center"/>
    </xf>
    <xf numFmtId="44" fontId="9" fillId="2" borderId="15" xfId="1" applyFont="1" applyFill="1" applyBorder="1" applyAlignment="1">
      <alignment vertical="center" wrapText="1"/>
    </xf>
    <xf numFmtId="0" fontId="3" fillId="35" borderId="15" xfId="0" applyFont="1" applyFill="1" applyBorder="1" applyAlignment="1">
      <alignment horizontal="left" vertical="center" wrapText="1"/>
    </xf>
    <xf numFmtId="0" fontId="15" fillId="31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25" borderId="1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8" fillId="11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44" fontId="9" fillId="2" borderId="15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4" fontId="9" fillId="0" borderId="9" xfId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" fontId="0" fillId="0" borderId="11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4" fontId="9" fillId="0" borderId="16" xfId="1" applyFont="1" applyBorder="1" applyAlignment="1">
      <alignment horizontal="center" vertical="center"/>
    </xf>
    <xf numFmtId="44" fontId="9" fillId="0" borderId="18" xfId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4" fontId="9" fillId="2" borderId="3" xfId="1" applyFont="1" applyFill="1" applyBorder="1" applyAlignment="1">
      <alignment horizontal="center" vertical="center" wrapText="1"/>
    </xf>
    <xf numFmtId="44" fontId="9" fillId="2" borderId="27" xfId="1" applyFont="1" applyFill="1" applyBorder="1" applyAlignment="1">
      <alignment horizontal="center" vertical="center" wrapText="1"/>
    </xf>
    <xf numFmtId="44" fontId="9" fillId="2" borderId="28" xfId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Normal 2 2" xfId="2" xr:uid="{00000000-0005-0000-0000-000003000000}"/>
  </cellStyles>
  <dxfs count="1"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739F71"/>
      <color rgb="FFCBE7E0"/>
      <color rgb="FF59B39B"/>
      <color rgb="FF9BD1C3"/>
      <color rgb="FF6FBDA9"/>
      <color rgb="FF5FB5C1"/>
      <color rgb="FF50AEB0"/>
      <color rgb="FFF197D3"/>
      <color rgb="FFF9D7F2"/>
      <color rgb="FF5A8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114300</xdr:rowOff>
    </xdr:from>
    <xdr:to>
      <xdr:col>6</xdr:col>
      <xdr:colOff>1323975</xdr:colOff>
      <xdr:row>2</xdr:row>
      <xdr:rowOff>199390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14300"/>
          <a:ext cx="1314450" cy="6565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15241</xdr:colOff>
      <xdr:row>0</xdr:row>
      <xdr:rowOff>83820</xdr:rowOff>
    </xdr:from>
    <xdr:to>
      <xdr:col>1</xdr:col>
      <xdr:colOff>769473</xdr:colOff>
      <xdr:row>3</xdr:row>
      <xdr:rowOff>102062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0AA8E5-C937-4D2B-99ED-F97ED38F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83820"/>
          <a:ext cx="754232" cy="8183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0</xdr:row>
      <xdr:rowOff>104775</xdr:rowOff>
    </xdr:from>
    <xdr:to>
      <xdr:col>5</xdr:col>
      <xdr:colOff>809625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C26068-915A-4C30-91DC-0BC1875B1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152525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0</xdr:row>
      <xdr:rowOff>38100</xdr:rowOff>
    </xdr:from>
    <xdr:to>
      <xdr:col>1</xdr:col>
      <xdr:colOff>632312</xdr:colOff>
      <xdr:row>3</xdr:row>
      <xdr:rowOff>71582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DF9BD4-0F71-425D-8F6F-303846A1C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38100"/>
          <a:ext cx="754232" cy="8183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0</xdr:row>
      <xdr:rowOff>104775</xdr:rowOff>
    </xdr:from>
    <xdr:to>
      <xdr:col>5</xdr:col>
      <xdr:colOff>781050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DD689-1962-4527-A1EB-9B1252A3A0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12395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0</xdr:row>
      <xdr:rowOff>60960</xdr:rowOff>
    </xdr:from>
    <xdr:to>
      <xdr:col>1</xdr:col>
      <xdr:colOff>670412</xdr:colOff>
      <xdr:row>3</xdr:row>
      <xdr:rowOff>94442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D50CE1-56C7-4CAE-90F3-19216E3A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60960"/>
          <a:ext cx="754232" cy="8183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0</xdr:row>
      <xdr:rowOff>104775</xdr:rowOff>
    </xdr:from>
    <xdr:to>
      <xdr:col>5</xdr:col>
      <xdr:colOff>952500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295400" cy="7048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60960</xdr:rowOff>
    </xdr:from>
    <xdr:to>
      <xdr:col>1</xdr:col>
      <xdr:colOff>830432</xdr:colOff>
      <xdr:row>3</xdr:row>
      <xdr:rowOff>94442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97788-CE0E-4DF4-8190-F0FBDD4C4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0960"/>
          <a:ext cx="754232" cy="818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800101</xdr:colOff>
      <xdr:row>0</xdr:row>
      <xdr:rowOff>95250</xdr:rowOff>
    </xdr:from>
    <xdr:to>
      <xdr:col>5</xdr:col>
      <xdr:colOff>971551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6" y="95250"/>
          <a:ext cx="129540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0</xdr:row>
      <xdr:rowOff>55770</xdr:rowOff>
    </xdr:from>
    <xdr:to>
      <xdr:col>1</xdr:col>
      <xdr:colOff>624840</xdr:colOff>
      <xdr:row>3</xdr:row>
      <xdr:rowOff>216362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8428E8-36BF-4E35-9EC5-E2734CAB5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770"/>
          <a:ext cx="723900" cy="78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1</xdr:row>
      <xdr:rowOff>85725</xdr:rowOff>
    </xdr:from>
    <xdr:to>
      <xdr:col>5</xdr:col>
      <xdr:colOff>1490663</xdr:colOff>
      <xdr:row>3</xdr:row>
      <xdr:rowOff>100013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85750"/>
          <a:ext cx="909638" cy="547688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0</xdr:row>
      <xdr:rowOff>60960</xdr:rowOff>
    </xdr:from>
    <xdr:to>
      <xdr:col>1</xdr:col>
      <xdr:colOff>586740</xdr:colOff>
      <xdr:row>3</xdr:row>
      <xdr:rowOff>98336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4294A2-BC30-4D7D-970D-63A35A02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60960"/>
          <a:ext cx="708660" cy="768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1085850</xdr:colOff>
      <xdr:row>0</xdr:row>
      <xdr:rowOff>217497</xdr:rowOff>
    </xdr:from>
    <xdr:to>
      <xdr:col>5</xdr:col>
      <xdr:colOff>551863</xdr:colOff>
      <xdr:row>3</xdr:row>
      <xdr:rowOff>15876</xdr:rowOff>
    </xdr:to>
    <xdr:pic>
      <xdr:nvPicPr>
        <xdr:cNvPr id="5" name="2 Imagen" descr="LOGO OBRAS_PÚBLICAS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72400" y="217497"/>
          <a:ext cx="980488" cy="5889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6</xdr:col>
      <xdr:colOff>140495</xdr:colOff>
      <xdr:row>0</xdr:row>
      <xdr:rowOff>165110</xdr:rowOff>
    </xdr:from>
    <xdr:to>
      <xdr:col>6</xdr:col>
      <xdr:colOff>1120983</xdr:colOff>
      <xdr:row>2</xdr:row>
      <xdr:rowOff>82552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70245" y="165110"/>
          <a:ext cx="980488" cy="584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236547</xdr:rowOff>
    </xdr:from>
    <xdr:to>
      <xdr:col>7</xdr:col>
      <xdr:colOff>1037638</xdr:colOff>
      <xdr:row>3</xdr:row>
      <xdr:rowOff>34926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7725" y="236547"/>
          <a:ext cx="980488" cy="588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1331119</xdr:colOff>
      <xdr:row>0</xdr:row>
      <xdr:rowOff>177016</xdr:rowOff>
    </xdr:from>
    <xdr:to>
      <xdr:col>6</xdr:col>
      <xdr:colOff>799513</xdr:colOff>
      <xdr:row>2</xdr:row>
      <xdr:rowOff>94458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34525" y="177016"/>
          <a:ext cx="980488" cy="58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3</xdr:row>
      <xdr:rowOff>73819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7584" cy="676806"/>
        </a:xfrm>
        <a:prstGeom prst="rect">
          <a:avLst/>
        </a:prstGeom>
      </xdr:spPr>
    </xdr:pic>
    <xdr:clientData/>
  </xdr:twoCellAnchor>
  <xdr:twoCellAnchor editAs="oneCell">
    <xdr:from>
      <xdr:col>4</xdr:col>
      <xdr:colOff>1459706</xdr:colOff>
      <xdr:row>0</xdr:row>
      <xdr:rowOff>162729</xdr:rowOff>
    </xdr:from>
    <xdr:to>
      <xdr:col>6</xdr:col>
      <xdr:colOff>925719</xdr:colOff>
      <xdr:row>3</xdr:row>
      <xdr:rowOff>23021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6256" y="162729"/>
          <a:ext cx="980488" cy="5937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2</xdr:row>
      <xdr:rowOff>130969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2821" cy="68633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1352550</xdr:colOff>
      <xdr:row>0</xdr:row>
      <xdr:rowOff>267504</xdr:rowOff>
    </xdr:from>
    <xdr:to>
      <xdr:col>5</xdr:col>
      <xdr:colOff>818563</xdr:colOff>
      <xdr:row>2</xdr:row>
      <xdr:rowOff>184946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9100" y="267504"/>
          <a:ext cx="980488" cy="5937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ka/Downloads/Users/CGONZA~1/AppData/Local/Temp/DropOL/C&#233;dula_4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Verde/Informacion/Imprimir/Anexo%202%20General%20zapopan%20&#250;ltima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grama"/>
      <sheetName val="Cédula"/>
      <sheetName val="Información básica"/>
      <sheetName val="Información gráfica"/>
      <sheetName val="Análisis de la zona"/>
      <sheetName val="Potencialidad"/>
      <sheetName val="Dictámen"/>
      <sheetName val="Tenencia de la tierra"/>
      <sheetName val="Integración documental"/>
      <sheetName val="INDAABIN"/>
      <sheetName val="Interés de Negocio"/>
      <sheetName val="Datos físicos"/>
      <sheetName val="Características del sitio"/>
      <sheetName val="Mercado y Productos turísticos"/>
      <sheetName val="Infraestructura"/>
      <sheetName val="Análisis de potencialidad"/>
      <sheetName val="Características de la zona"/>
      <sheetName val="Accesibilidad"/>
      <sheetName val="Listas"/>
      <sheetName val="LaN"/>
      <sheetName val="Base_Fotos"/>
    </sheetNames>
    <sheetDataSet>
      <sheetData sheetId="0" refreshError="1"/>
      <sheetData sheetId="1" refreshError="1"/>
      <sheetData sheetId="2" refreshError="1"/>
      <sheetData sheetId="3">
        <row r="14">
          <cell r="I14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E1" t="str">
            <v>No.</v>
          </cell>
        </row>
        <row r="2">
          <cell r="E2">
            <v>1</v>
          </cell>
        </row>
        <row r="3">
          <cell r="E3">
            <v>2</v>
          </cell>
        </row>
        <row r="4">
          <cell r="E4">
            <v>3</v>
          </cell>
        </row>
        <row r="5">
          <cell r="E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NEXO 2"/>
      <sheetName val="Sector"/>
      <sheetName val="menu"/>
      <sheetName val="cat_municipio_MAY2014"/>
      <sheetName val="ARCHIVO GENERADO PARA IMPRESION"/>
      <sheetName val="HABILITAR LAS MACROS EN EXCEL"/>
      <sheetName val="Hoja1"/>
    </sheetNames>
    <sheetDataSet>
      <sheetData sheetId="0"/>
      <sheetData sheetId="1">
        <row r="2">
          <cell r="A2" t="str">
            <v>.</v>
          </cell>
          <cell r="E2" t="str">
            <v>Muy Alto</v>
          </cell>
          <cell r="H2" t="str">
            <v>SI</v>
          </cell>
        </row>
        <row r="3">
          <cell r="A3" t="str">
            <v>AGRICULTURA Y SISTEMAS DE RIEGO</v>
          </cell>
          <cell r="E3" t="str">
            <v>Alta</v>
          </cell>
          <cell r="H3" t="str">
            <v>NO</v>
          </cell>
        </row>
        <row r="4">
          <cell r="A4" t="str">
            <v>AGUA POTABLE Y SANEAMIENTO</v>
          </cell>
          <cell r="E4" t="str">
            <v>Normal</v>
          </cell>
        </row>
        <row r="5">
          <cell r="A5" t="str">
            <v>ASUNTOS FRONTERA NORTE</v>
          </cell>
        </row>
        <row r="6">
          <cell r="A6" t="str">
            <v>ASUNTOS FRONTERA SUR-SURESTE</v>
          </cell>
        </row>
        <row r="7">
          <cell r="A7" t="str">
            <v>ASUNTOS INDIGENAS</v>
          </cell>
        </row>
        <row r="8">
          <cell r="A8" t="str">
            <v>ASUNTOS MIGRATORIOS</v>
          </cell>
        </row>
        <row r="9">
          <cell r="A9" t="str">
            <v>ATENCION A GRUPOS VULNERABLES</v>
          </cell>
        </row>
        <row r="10">
          <cell r="A10" t="str">
            <v>CAMBIO CLIMATICO</v>
          </cell>
        </row>
        <row r="11">
          <cell r="A11" t="str">
            <v>CIENCIA Y TECNOLOGIA</v>
          </cell>
        </row>
        <row r="12">
          <cell r="A12" t="str">
            <v>COMPETITIVIDAD</v>
          </cell>
        </row>
        <row r="13">
          <cell r="A13" t="str">
            <v>COMUNICACIONES</v>
          </cell>
        </row>
        <row r="14">
          <cell r="A14" t="str">
            <v>CULTURA Y CINEMATOGRAFIA</v>
          </cell>
        </row>
        <row r="15">
          <cell r="A15" t="str">
            <v>DEFENSA NACIONAL</v>
          </cell>
        </row>
        <row r="16">
          <cell r="A16" t="str">
            <v>DEPORTE</v>
          </cell>
        </row>
        <row r="17">
          <cell r="A17" t="str">
            <v>DERECHOS DE LA NIÑEZ</v>
          </cell>
        </row>
        <row r="18">
          <cell r="A18" t="str">
            <v>DERECHOS HUMANOS</v>
          </cell>
        </row>
        <row r="19">
          <cell r="A19" t="str">
            <v>DESARROLLO METROPOLITANO</v>
          </cell>
        </row>
        <row r="20">
          <cell r="A20" t="str">
            <v>DESARROLLO MUNICIPAL</v>
          </cell>
        </row>
        <row r="21">
          <cell r="A21" t="str">
            <v>DESARROLLO RURAL</v>
          </cell>
        </row>
        <row r="22">
          <cell r="A22" t="str">
            <v>DESARROLLO SOCIAL</v>
          </cell>
        </row>
        <row r="23">
          <cell r="A23" t="str">
            <v>DESARROLLO URBANO Y ORDENAMIENTO TERRITORIAL</v>
          </cell>
        </row>
        <row r="24">
          <cell r="A24" t="str">
            <v>DISTRITO FEDERAL</v>
          </cell>
        </row>
        <row r="25">
          <cell r="A25" t="str">
            <v>ECONOMIA</v>
          </cell>
        </row>
        <row r="26">
          <cell r="A26" t="str">
            <v>EDUCACION PUBLICA Y SERVICIOS EDUCATIVOS</v>
          </cell>
        </row>
        <row r="27">
          <cell r="A27" t="str">
            <v>ENERGIA</v>
          </cell>
        </row>
        <row r="28">
          <cell r="A28" t="str">
            <v>FOMENTO COOPERATIVO Y ECONOMIA SOCIAL</v>
          </cell>
        </row>
        <row r="29">
          <cell r="A29" t="str">
            <v>GANADERIA</v>
          </cell>
        </row>
        <row r="30">
          <cell r="A30" t="str">
            <v>IGUALDAD DE GENERO</v>
          </cell>
        </row>
        <row r="31">
          <cell r="A31" t="str">
            <v>INFRAESTRUCTURA</v>
          </cell>
        </row>
        <row r="32">
          <cell r="A32" t="str">
            <v>JUSTICIA</v>
          </cell>
        </row>
        <row r="33">
          <cell r="A33" t="str">
            <v>JUVENTUD</v>
          </cell>
        </row>
        <row r="34">
          <cell r="A34" t="str">
            <v>MARINA</v>
          </cell>
        </row>
        <row r="35">
          <cell r="A35" t="str">
            <v>MEDIO AMBIENTE Y RECURSOS NATURALES</v>
          </cell>
        </row>
        <row r="36">
          <cell r="A36" t="str">
            <v>PESCA</v>
          </cell>
        </row>
        <row r="37">
          <cell r="A37" t="str">
            <v>PROTECCION CIVIL</v>
          </cell>
        </row>
        <row r="38">
          <cell r="A38" t="str">
            <v>RADIO Y TELEVISION</v>
          </cell>
        </row>
        <row r="39">
          <cell r="A39" t="str">
            <v>RECURSOS HIDRAULICOS</v>
          </cell>
        </row>
        <row r="40">
          <cell r="A40" t="str">
            <v>REFORMA AGRARIA</v>
          </cell>
        </row>
        <row r="41">
          <cell r="A41" t="str">
            <v>RELACIONES EXTERIORES</v>
          </cell>
        </row>
        <row r="42">
          <cell r="A42" t="str">
            <v>SALUD</v>
          </cell>
        </row>
        <row r="43">
          <cell r="A43" t="str">
            <v>SEGURIDAD PUBLICA</v>
          </cell>
        </row>
        <row r="44">
          <cell r="A44" t="str">
            <v>SEGURIDAD SOCIAL</v>
          </cell>
        </row>
        <row r="45">
          <cell r="A45" t="str">
            <v>TRABAJO Y PREVISION SOCIAL</v>
          </cell>
        </row>
        <row r="46">
          <cell r="A46" t="str">
            <v>TRANSPARENCIA Y ANTICORRUPCION</v>
          </cell>
        </row>
        <row r="47">
          <cell r="A47" t="str">
            <v>TRANSPORTES</v>
          </cell>
        </row>
        <row r="48">
          <cell r="A48" t="str">
            <v>TURISMO</v>
          </cell>
        </row>
        <row r="49">
          <cell r="A49" t="str">
            <v>VIGILANCIA DE LA AUDITORIA SUPERIOR DE LA FEDERACION</v>
          </cell>
        </row>
        <row r="50">
          <cell r="A50" t="str">
            <v>VIVIENDA</v>
          </cell>
        </row>
      </sheetData>
      <sheetData sheetId="2">
        <row r="2">
          <cell r="B2" t="str">
            <v>.</v>
          </cell>
        </row>
        <row r="3">
          <cell r="B3" t="str">
            <v>Aguascalientes</v>
          </cell>
        </row>
        <row r="4">
          <cell r="B4" t="str">
            <v>Baja_California</v>
          </cell>
        </row>
        <row r="5">
          <cell r="B5" t="str">
            <v>Baja_California_Sur</v>
          </cell>
        </row>
        <row r="6">
          <cell r="B6" t="str">
            <v>Campeche</v>
          </cell>
        </row>
        <row r="7">
          <cell r="B7" t="str">
            <v>Coahuila_de_Zaragoza</v>
          </cell>
        </row>
        <row r="8">
          <cell r="B8" t="str">
            <v>Colima</v>
          </cell>
        </row>
        <row r="9">
          <cell r="B9" t="str">
            <v>Chiapas</v>
          </cell>
        </row>
        <row r="10">
          <cell r="B10" t="str">
            <v>Chihuahua</v>
          </cell>
        </row>
        <row r="11">
          <cell r="B11" t="str">
            <v>Distrito_Federal</v>
          </cell>
        </row>
        <row r="12">
          <cell r="B12" t="str">
            <v>Durango</v>
          </cell>
        </row>
        <row r="13">
          <cell r="B13" t="str">
            <v>Guanajuato</v>
          </cell>
        </row>
        <row r="14">
          <cell r="B14" t="str">
            <v>Guerrero</v>
          </cell>
        </row>
        <row r="15">
          <cell r="B15" t="str">
            <v>Hidalgo</v>
          </cell>
        </row>
        <row r="16">
          <cell r="B16" t="str">
            <v>Jalisco</v>
          </cell>
        </row>
        <row r="17">
          <cell r="B17" t="str">
            <v>México</v>
          </cell>
        </row>
        <row r="18">
          <cell r="B18" t="str">
            <v>Michoacán_de_Ocampo</v>
          </cell>
        </row>
        <row r="19">
          <cell r="B19" t="str">
            <v>Morelos</v>
          </cell>
        </row>
        <row r="20">
          <cell r="B20" t="str">
            <v>Nayarit</v>
          </cell>
        </row>
        <row r="21">
          <cell r="B21" t="str">
            <v>Nuevo_León</v>
          </cell>
        </row>
        <row r="22">
          <cell r="B22" t="str">
            <v>Oaxaca</v>
          </cell>
        </row>
        <row r="23">
          <cell r="B23" t="str">
            <v>Puebla</v>
          </cell>
        </row>
        <row r="24">
          <cell r="B24" t="str">
            <v>Querétaro</v>
          </cell>
        </row>
        <row r="25">
          <cell r="B25" t="str">
            <v>Quintana_Roo</v>
          </cell>
        </row>
        <row r="26">
          <cell r="B26" t="str">
            <v>San_Luis_Potosí</v>
          </cell>
        </row>
        <row r="27">
          <cell r="B27" t="str">
            <v>Sinaloa</v>
          </cell>
        </row>
        <row r="28">
          <cell r="B28" t="str">
            <v>Sonora</v>
          </cell>
        </row>
        <row r="29">
          <cell r="B29" t="str">
            <v>Tabasco</v>
          </cell>
        </row>
        <row r="30">
          <cell r="B30" t="str">
            <v>Tamaulipas</v>
          </cell>
        </row>
        <row r="31">
          <cell r="B31" t="str">
            <v>Tlaxcala</v>
          </cell>
        </row>
        <row r="32">
          <cell r="B32" t="str">
            <v>Veracruz_de_Ignacio_de_la_Llave</v>
          </cell>
        </row>
        <row r="33">
          <cell r="B33" t="str">
            <v>Yucatán</v>
          </cell>
        </row>
        <row r="34">
          <cell r="B34" t="str">
            <v>Zacatecas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21"/>
  <sheetViews>
    <sheetView tabSelected="1" view="pageBreakPreview" zoomScaleNormal="100" zoomScaleSheetLayoutView="100" workbookViewId="0">
      <selection activeCell="A6" sqref="A6:A8"/>
    </sheetView>
  </sheetViews>
  <sheetFormatPr baseColWidth="10" defaultRowHeight="15" outlineLevelRow="1" x14ac:dyDescent="0.25"/>
  <cols>
    <col min="1" max="1" width="5.85546875" customWidth="1"/>
    <col min="2" max="2" width="44.5703125" style="10" customWidth="1"/>
    <col min="3" max="3" width="22.85546875" style="11" bestFit="1" customWidth="1"/>
    <col min="4" max="4" width="25" style="12" bestFit="1" customWidth="1"/>
    <col min="5" max="5" width="25" style="11" bestFit="1" customWidth="1"/>
    <col min="6" max="6" width="25" style="11" hidden="1" customWidth="1"/>
    <col min="7" max="7" width="23.5703125" customWidth="1"/>
    <col min="8" max="8" width="16.85546875" bestFit="1" customWidth="1"/>
    <col min="9" max="9" width="18" bestFit="1" customWidth="1"/>
    <col min="11" max="11" width="22.85546875" customWidth="1"/>
  </cols>
  <sheetData>
    <row r="1" spans="1:9" x14ac:dyDescent="0.25">
      <c r="A1" s="1"/>
      <c r="B1" s="2"/>
      <c r="C1" s="3"/>
      <c r="D1" s="4"/>
      <c r="E1" s="3"/>
      <c r="F1" s="3"/>
      <c r="G1" s="1"/>
    </row>
    <row r="2" spans="1:9" ht="30" customHeight="1" x14ac:dyDescent="0.25">
      <c r="A2" s="173" t="s">
        <v>0</v>
      </c>
      <c r="B2" s="173"/>
      <c r="C2" s="173"/>
      <c r="D2" s="173"/>
      <c r="E2" s="173"/>
      <c r="F2" s="173"/>
      <c r="G2" s="173"/>
    </row>
    <row r="3" spans="1:9" ht="18.75" customHeight="1" x14ac:dyDescent="0.25">
      <c r="A3" s="174" t="s">
        <v>147</v>
      </c>
      <c r="B3" s="174"/>
      <c r="C3" s="174"/>
      <c r="D3" s="174"/>
      <c r="E3" s="174"/>
      <c r="F3" s="174"/>
      <c r="G3" s="174"/>
    </row>
    <row r="4" spans="1:9" ht="18.75" customHeight="1" thickBot="1" x14ac:dyDescent="0.3">
      <c r="A4" s="5"/>
      <c r="B4" s="5"/>
      <c r="C4" s="6"/>
      <c r="D4" s="6"/>
      <c r="E4" s="6"/>
      <c r="F4" s="6"/>
      <c r="G4" s="1"/>
    </row>
    <row r="5" spans="1:9" ht="24.95" hidden="1" customHeight="1" thickBot="1" x14ac:dyDescent="0.3">
      <c r="A5" s="176"/>
      <c r="B5" s="176"/>
      <c r="C5" s="7"/>
      <c r="D5" s="7"/>
      <c r="E5" s="7"/>
      <c r="F5" s="7"/>
      <c r="G5" s="1"/>
    </row>
    <row r="6" spans="1:9" ht="18.75" customHeight="1" thickBot="1" x14ac:dyDescent="0.3">
      <c r="A6" s="170" t="s">
        <v>1</v>
      </c>
      <c r="B6" s="170" t="s">
        <v>2</v>
      </c>
      <c r="C6" s="171" t="s">
        <v>148</v>
      </c>
      <c r="D6" s="171"/>
      <c r="E6" s="172" t="s">
        <v>6</v>
      </c>
      <c r="F6" s="118"/>
      <c r="G6" s="172" t="s">
        <v>23</v>
      </c>
    </row>
    <row r="7" spans="1:9" ht="15" customHeight="1" thickBot="1" x14ac:dyDescent="0.3">
      <c r="A7" s="170"/>
      <c r="B7" s="170"/>
      <c r="C7" s="175" t="s">
        <v>3</v>
      </c>
      <c r="D7" s="175" t="s">
        <v>4</v>
      </c>
      <c r="E7" s="172"/>
      <c r="F7" s="118"/>
      <c r="G7" s="172"/>
    </row>
    <row r="8" spans="1:9" ht="16.5" thickBot="1" x14ac:dyDescent="0.3">
      <c r="A8" s="170"/>
      <c r="B8" s="170"/>
      <c r="C8" s="175"/>
      <c r="D8" s="175"/>
      <c r="E8" s="172"/>
      <c r="F8" s="118"/>
      <c r="G8" s="172"/>
    </row>
    <row r="9" spans="1:9" ht="39" customHeight="1" outlineLevel="1" thickBot="1" x14ac:dyDescent="0.3">
      <c r="A9" s="123">
        <v>1</v>
      </c>
      <c r="B9" s="124" t="s">
        <v>174</v>
      </c>
      <c r="C9" s="165">
        <f>'1. FAIS GRAL'!F9</f>
        <v>210861574</v>
      </c>
      <c r="D9" s="125">
        <v>0</v>
      </c>
      <c r="E9" s="125">
        <f>SUM(C9:D9)</f>
        <v>210861574</v>
      </c>
      <c r="F9" s="126"/>
      <c r="G9" s="127" t="s">
        <v>145</v>
      </c>
    </row>
    <row r="10" spans="1:9" ht="30" customHeight="1" outlineLevel="1" thickBot="1" x14ac:dyDescent="0.3">
      <c r="A10" s="169" t="s">
        <v>144</v>
      </c>
      <c r="B10" s="169"/>
      <c r="C10" s="128">
        <f>SUM(C9:C9)</f>
        <v>210861574</v>
      </c>
      <c r="D10" s="128">
        <f>SUM(D9:D9)</f>
        <v>0</v>
      </c>
      <c r="E10" s="128">
        <f>SUM(E9:E9)</f>
        <v>210861574</v>
      </c>
      <c r="F10" s="129"/>
      <c r="G10" s="130"/>
      <c r="I10" s="8"/>
    </row>
    <row r="11" spans="1:9" ht="30" customHeight="1" outlineLevel="1" thickBot="1" x14ac:dyDescent="0.3">
      <c r="A11" s="123">
        <v>2</v>
      </c>
      <c r="B11" s="124" t="s">
        <v>175</v>
      </c>
      <c r="C11" s="131"/>
      <c r="D11" s="165">
        <f>'2. PP.'!F19</f>
        <v>287786510</v>
      </c>
      <c r="E11" s="125">
        <f>SUM(C11:D11)</f>
        <v>287786510</v>
      </c>
      <c r="F11" s="126"/>
      <c r="G11" s="132"/>
    </row>
    <row r="12" spans="1:9" ht="30" customHeight="1" outlineLevel="1" thickBot="1" x14ac:dyDescent="0.3">
      <c r="A12" s="123">
        <v>3</v>
      </c>
      <c r="B12" s="124" t="s">
        <v>169</v>
      </c>
      <c r="C12" s="131"/>
      <c r="D12" s="133">
        <f>'3.MUNICIPALES 2024'!F11</f>
        <v>300000000</v>
      </c>
      <c r="E12" s="125">
        <f t="shared" ref="E12:E15" si="0">SUM(C12:D12)</f>
        <v>300000000</v>
      </c>
      <c r="F12" s="126"/>
      <c r="G12" s="132"/>
    </row>
    <row r="13" spans="1:9" ht="30" customHeight="1" outlineLevel="1" thickBot="1" x14ac:dyDescent="0.3">
      <c r="A13" s="123">
        <v>4</v>
      </c>
      <c r="B13" s="124" t="s">
        <v>146</v>
      </c>
      <c r="C13" s="131"/>
      <c r="D13" s="165">
        <f>'4. CUSMAX'!F9</f>
        <v>132877806</v>
      </c>
      <c r="E13" s="125">
        <f>D13</f>
        <v>132877806</v>
      </c>
      <c r="F13" s="126"/>
      <c r="G13" s="132"/>
    </row>
    <row r="14" spans="1:9" ht="30" customHeight="1" outlineLevel="1" thickBot="1" x14ac:dyDescent="0.3">
      <c r="A14" s="123">
        <v>5</v>
      </c>
      <c r="B14" s="124" t="s">
        <v>170</v>
      </c>
      <c r="C14" s="131"/>
      <c r="D14" s="134">
        <f>'5.MUNICIPAL 2025'!F11</f>
        <v>500000000</v>
      </c>
      <c r="E14" s="125">
        <f t="shared" si="0"/>
        <v>500000000</v>
      </c>
      <c r="F14" s="126"/>
      <c r="G14" s="132"/>
    </row>
    <row r="15" spans="1:9" ht="0.75" customHeight="1" outlineLevel="1" thickBot="1" x14ac:dyDescent="0.3">
      <c r="A15" s="123"/>
      <c r="B15" s="124"/>
      <c r="C15" s="131"/>
      <c r="D15" s="134"/>
      <c r="E15" s="125">
        <f t="shared" si="0"/>
        <v>0</v>
      </c>
      <c r="F15" s="126"/>
      <c r="G15" s="132"/>
    </row>
    <row r="16" spans="1:9" ht="30" customHeight="1" outlineLevel="1" thickBot="1" x14ac:dyDescent="0.3">
      <c r="A16" s="169" t="s">
        <v>141</v>
      </c>
      <c r="B16" s="169"/>
      <c r="C16" s="128">
        <v>0</v>
      </c>
      <c r="D16" s="128">
        <f>D11+D12+D13+D14+D15</f>
        <v>1220664316</v>
      </c>
      <c r="E16" s="128">
        <f>E9+E11+E12+E13+E14+E15</f>
        <v>1431525890</v>
      </c>
      <c r="F16" s="129"/>
      <c r="G16" s="130"/>
      <c r="I16" s="8"/>
    </row>
    <row r="17" spans="1:9" s="64" customFormat="1" ht="11.25" customHeight="1" thickBot="1" x14ac:dyDescent="0.3">
      <c r="A17" s="181"/>
      <c r="B17" s="181"/>
      <c r="C17" s="135"/>
      <c r="D17" s="135"/>
      <c r="E17" s="135"/>
      <c r="F17" s="136"/>
      <c r="G17" s="132"/>
      <c r="I17" s="97"/>
    </row>
    <row r="18" spans="1:9" s="9" customFormat="1" ht="19.5" thickBot="1" x14ac:dyDescent="0.3">
      <c r="A18" s="178" t="s">
        <v>142</v>
      </c>
      <c r="B18" s="178"/>
      <c r="C18" s="137">
        <f>+C10+C16</f>
        <v>210861574</v>
      </c>
      <c r="D18" s="137">
        <f>+D10+D16</f>
        <v>1220664316</v>
      </c>
      <c r="E18" s="137">
        <f>SUM(C18:D18)</f>
        <v>1431525890</v>
      </c>
      <c r="F18" s="137"/>
      <c r="G18" s="138"/>
      <c r="I18" s="96"/>
    </row>
    <row r="19" spans="1:9" ht="24.75" hidden="1" customHeight="1" x14ac:dyDescent="0.25">
      <c r="A19" s="179"/>
      <c r="B19" s="180"/>
      <c r="C19" s="180"/>
      <c r="D19" s="180"/>
      <c r="E19" s="180"/>
      <c r="F19" s="180"/>
      <c r="G19" s="180"/>
    </row>
    <row r="20" spans="1:9" ht="3" hidden="1" customHeight="1" x14ac:dyDescent="0.25">
      <c r="A20" s="1"/>
      <c r="B20" s="2"/>
      <c r="C20" s="3"/>
      <c r="D20" s="4"/>
      <c r="E20" s="3"/>
      <c r="F20" s="3"/>
      <c r="G20" s="1"/>
    </row>
    <row r="21" spans="1:9" ht="17.25" customHeight="1" x14ac:dyDescent="0.25">
      <c r="A21" s="177"/>
      <c r="B21" s="177"/>
      <c r="C21" s="177"/>
      <c r="D21" s="177"/>
      <c r="E21" s="177"/>
      <c r="F21" s="83"/>
      <c r="G21" s="1"/>
    </row>
  </sheetData>
  <dataConsolidate/>
  <mergeCells count="16">
    <mergeCell ref="A16:B16"/>
    <mergeCell ref="A21:E21"/>
    <mergeCell ref="A18:B18"/>
    <mergeCell ref="A19:G19"/>
    <mergeCell ref="A17:B17"/>
    <mergeCell ref="A10:B10"/>
    <mergeCell ref="B6:B8"/>
    <mergeCell ref="C6:D6"/>
    <mergeCell ref="E6:E8"/>
    <mergeCell ref="A2:G2"/>
    <mergeCell ref="A3:G3"/>
    <mergeCell ref="G6:G8"/>
    <mergeCell ref="C7:C8"/>
    <mergeCell ref="D7:D8"/>
    <mergeCell ref="A5:B5"/>
    <mergeCell ref="A6:A8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ignoredErrors>
    <ignoredError sqref="E10" formula="1"/>
    <ignoredError sqref="D17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G34"/>
  <sheetViews>
    <sheetView view="pageBreakPreview" zoomScaleNormal="100" zoomScaleSheetLayoutView="100" workbookViewId="0">
      <selection activeCell="H10" sqref="H10"/>
    </sheetView>
  </sheetViews>
  <sheetFormatPr baseColWidth="10" defaultRowHeight="15" x14ac:dyDescent="0.25"/>
  <cols>
    <col min="1" max="1" width="3.85546875" style="15" customWidth="1"/>
    <col min="2" max="2" width="42.5703125" style="16" customWidth="1"/>
    <col min="3" max="3" width="11.42578125" style="17"/>
    <col min="4" max="4" width="32.7109375" style="17" customWidth="1"/>
    <col min="5" max="5" width="19.85546875" style="17" customWidth="1"/>
    <col min="6" max="6" width="19.28515625" style="18" customWidth="1"/>
    <col min="7" max="7" width="20.140625" style="17" hidden="1" customWidth="1"/>
  </cols>
  <sheetData>
    <row r="1" spans="1:7" ht="32.25" customHeight="1" x14ac:dyDescent="0.25">
      <c r="A1" s="186" t="s">
        <v>0</v>
      </c>
      <c r="B1" s="186"/>
      <c r="C1" s="186"/>
      <c r="D1" s="186"/>
      <c r="E1" s="186"/>
      <c r="F1" s="186"/>
      <c r="G1" s="186"/>
    </row>
    <row r="2" spans="1:7" ht="21" customHeight="1" x14ac:dyDescent="0.25">
      <c r="A2" s="187" t="s">
        <v>165</v>
      </c>
      <c r="B2" s="187"/>
      <c r="C2" s="187"/>
      <c r="D2" s="187"/>
      <c r="E2" s="187"/>
      <c r="F2" s="187"/>
      <c r="G2" s="187"/>
    </row>
    <row r="3" spans="1:7" ht="9" customHeight="1" x14ac:dyDescent="0.25">
      <c r="A3" s="13"/>
      <c r="B3" s="13"/>
      <c r="C3" s="13"/>
      <c r="D3" s="13"/>
      <c r="E3" s="13"/>
      <c r="F3" s="33"/>
      <c r="G3" s="34"/>
    </row>
    <row r="4" spans="1:7" ht="15.75" thickBot="1" x14ac:dyDescent="0.3">
      <c r="A4" s="35"/>
      <c r="B4" s="36"/>
      <c r="C4" s="34"/>
      <c r="D4" s="34"/>
      <c r="E4" s="34"/>
      <c r="F4" s="33"/>
      <c r="G4" s="34"/>
    </row>
    <row r="5" spans="1:7" s="23" customFormat="1" ht="16.5" thickBot="1" x14ac:dyDescent="0.3">
      <c r="A5" s="117" t="s">
        <v>17</v>
      </c>
      <c r="B5" s="118" t="s">
        <v>16</v>
      </c>
      <c r="C5" s="162" t="s">
        <v>14</v>
      </c>
      <c r="D5" s="162" t="s">
        <v>15</v>
      </c>
      <c r="E5" s="163" t="s">
        <v>11</v>
      </c>
      <c r="F5" s="119" t="s">
        <v>12</v>
      </c>
      <c r="G5" s="121" t="s">
        <v>13</v>
      </c>
    </row>
    <row r="6" spans="1:7" s="23" customFormat="1" ht="26.25" customHeight="1" thickBot="1" x14ac:dyDescent="0.3">
      <c r="A6" s="189">
        <v>1</v>
      </c>
      <c r="B6" s="189" t="s">
        <v>168</v>
      </c>
      <c r="C6" s="189" t="s">
        <v>148</v>
      </c>
      <c r="D6" s="208" t="s">
        <v>176</v>
      </c>
      <c r="E6" s="189" t="s">
        <v>135</v>
      </c>
      <c r="F6" s="190">
        <v>300000000</v>
      </c>
      <c r="G6" s="140"/>
    </row>
    <row r="7" spans="1:7" s="23" customFormat="1" ht="15" customHeight="1" thickBot="1" x14ac:dyDescent="0.3">
      <c r="A7" s="189"/>
      <c r="B7" s="189"/>
      <c r="C7" s="189"/>
      <c r="D7" s="208"/>
      <c r="E7" s="189"/>
      <c r="F7" s="190"/>
      <c r="G7" s="140"/>
    </row>
    <row r="8" spans="1:7" s="23" customFormat="1" ht="15" customHeight="1" thickBot="1" x14ac:dyDescent="0.3">
      <c r="A8" s="189"/>
      <c r="B8" s="189"/>
      <c r="C8" s="189"/>
      <c r="D8" s="208"/>
      <c r="E8" s="189"/>
      <c r="F8" s="190"/>
      <c r="G8" s="140"/>
    </row>
    <row r="9" spans="1:7" s="23" customFormat="1" ht="55.5" customHeight="1" thickBot="1" x14ac:dyDescent="0.3">
      <c r="A9" s="189"/>
      <c r="B9" s="189"/>
      <c r="C9" s="189"/>
      <c r="D9" s="208"/>
      <c r="E9" s="189"/>
      <c r="F9" s="190"/>
      <c r="G9" s="140"/>
    </row>
    <row r="10" spans="1:7" s="23" customFormat="1" ht="39.75" customHeight="1" thickBot="1" x14ac:dyDescent="0.3">
      <c r="A10" s="189"/>
      <c r="B10" s="189"/>
      <c r="C10" s="189"/>
      <c r="D10" s="208"/>
      <c r="E10" s="189"/>
      <c r="F10" s="190"/>
      <c r="G10" s="140"/>
    </row>
    <row r="11" spans="1:7" ht="16.5" thickBot="1" x14ac:dyDescent="0.3">
      <c r="A11" s="188" t="s">
        <v>18</v>
      </c>
      <c r="B11" s="188"/>
      <c r="C11" s="188"/>
      <c r="D11" s="188"/>
      <c r="E11" s="188"/>
      <c r="F11" s="133">
        <v>300000000</v>
      </c>
      <c r="G11" s="28"/>
    </row>
    <row r="12" spans="1:7" ht="15.75" thickBot="1" x14ac:dyDescent="0.3">
      <c r="B12" s="20"/>
      <c r="C12" s="21"/>
      <c r="D12" s="21"/>
      <c r="E12" s="21"/>
      <c r="F12" s="161"/>
      <c r="G12" s="160"/>
    </row>
    <row r="13" spans="1:7" s="17" customFormat="1" ht="15.75" thickBot="1" x14ac:dyDescent="0.3">
      <c r="A13" s="15"/>
      <c r="B13" s="20"/>
      <c r="C13" s="21"/>
      <c r="D13" s="21"/>
      <c r="E13" s="21"/>
      <c r="F13" s="161"/>
      <c r="G13" s="160"/>
    </row>
    <row r="14" spans="1:7" s="17" customFormat="1" ht="15.75" thickBot="1" x14ac:dyDescent="0.3">
      <c r="A14" s="15"/>
      <c r="B14" s="20"/>
      <c r="C14" s="21"/>
      <c r="D14" s="21"/>
      <c r="E14" s="21"/>
      <c r="F14" s="161"/>
      <c r="G14" s="160"/>
    </row>
    <row r="15" spans="1:7" s="17" customFormat="1" ht="15.75" thickBot="1" x14ac:dyDescent="0.3">
      <c r="A15" s="15"/>
      <c r="B15" s="20"/>
      <c r="C15" s="21"/>
      <c r="D15" s="21"/>
      <c r="E15" s="21"/>
      <c r="F15" s="161"/>
      <c r="G15" s="160"/>
    </row>
    <row r="16" spans="1:7" s="17" customFormat="1" ht="15.75" thickBot="1" x14ac:dyDescent="0.3">
      <c r="A16" s="15"/>
      <c r="B16" s="20"/>
      <c r="C16" s="21"/>
      <c r="D16" s="21"/>
      <c r="E16" s="21"/>
      <c r="F16" s="161"/>
      <c r="G16" s="160"/>
    </row>
    <row r="17" spans="1:7" s="17" customFormat="1" ht="15.75" thickBot="1" x14ac:dyDescent="0.3">
      <c r="A17" s="15"/>
      <c r="B17" s="20"/>
      <c r="C17" s="21"/>
      <c r="D17" s="21"/>
      <c r="E17" s="21"/>
      <c r="F17" s="161"/>
      <c r="G17" s="160"/>
    </row>
    <row r="18" spans="1:7" s="17" customFormat="1" ht="15.75" thickBot="1" x14ac:dyDescent="0.3">
      <c r="A18" s="15"/>
      <c r="B18" s="20"/>
      <c r="C18" s="21"/>
      <c r="D18" s="21"/>
      <c r="E18" s="21"/>
      <c r="F18" s="161"/>
      <c r="G18" s="160"/>
    </row>
    <row r="19" spans="1:7" s="17" customFormat="1" x14ac:dyDescent="0.25">
      <c r="A19" s="15"/>
      <c r="B19" s="20"/>
      <c r="C19" s="21"/>
      <c r="D19" s="21"/>
      <c r="E19" s="21"/>
      <c r="F19" s="161"/>
    </row>
    <row r="20" spans="1:7" s="17" customFormat="1" x14ac:dyDescent="0.25">
      <c r="A20" s="15"/>
      <c r="B20" s="20"/>
      <c r="C20" s="21"/>
      <c r="D20" s="21"/>
      <c r="E20" s="21"/>
      <c r="F20" s="22"/>
    </row>
    <row r="21" spans="1:7" s="17" customFormat="1" x14ac:dyDescent="0.25">
      <c r="A21" s="15"/>
      <c r="B21" s="20"/>
      <c r="C21" s="21"/>
      <c r="D21" s="21"/>
      <c r="E21" s="21"/>
      <c r="F21" s="22"/>
    </row>
    <row r="22" spans="1:7" s="17" customFormat="1" x14ac:dyDescent="0.25">
      <c r="A22" s="15"/>
      <c r="B22" s="20"/>
      <c r="C22" s="21"/>
      <c r="D22" s="21"/>
      <c r="E22" s="21"/>
      <c r="F22" s="22"/>
    </row>
    <row r="23" spans="1:7" s="17" customFormat="1" x14ac:dyDescent="0.25">
      <c r="A23" s="15"/>
      <c r="B23" s="20"/>
      <c r="C23" s="21"/>
      <c r="D23" s="21"/>
      <c r="E23" s="21"/>
      <c r="F23" s="22"/>
    </row>
    <row r="24" spans="1:7" s="17" customFormat="1" x14ac:dyDescent="0.25">
      <c r="A24" s="15"/>
      <c r="B24" s="20"/>
      <c r="C24" s="21"/>
      <c r="D24" s="21"/>
      <c r="E24" s="21"/>
      <c r="F24" s="22"/>
    </row>
    <row r="25" spans="1:7" s="17" customFormat="1" x14ac:dyDescent="0.25">
      <c r="A25" s="15"/>
      <c r="B25" s="20"/>
      <c r="C25" s="21"/>
      <c r="D25" s="21"/>
      <c r="E25" s="21"/>
      <c r="F25" s="22"/>
    </row>
    <row r="26" spans="1:7" s="17" customFormat="1" x14ac:dyDescent="0.25">
      <c r="A26" s="15"/>
      <c r="B26" s="20"/>
      <c r="C26" s="21"/>
      <c r="D26" s="21"/>
      <c r="E26" s="21"/>
      <c r="F26" s="22"/>
    </row>
    <row r="27" spans="1:7" s="17" customFormat="1" x14ac:dyDescent="0.25">
      <c r="A27" s="15"/>
      <c r="B27" s="20"/>
      <c r="C27" s="21"/>
      <c r="D27" s="21"/>
      <c r="E27" s="21"/>
      <c r="F27" s="22"/>
    </row>
    <row r="28" spans="1:7" s="17" customFormat="1" x14ac:dyDescent="0.25">
      <c r="A28" s="15"/>
      <c r="B28" s="20"/>
      <c r="C28" s="21"/>
      <c r="D28" s="21"/>
      <c r="E28" s="21"/>
      <c r="F28" s="22"/>
    </row>
    <row r="29" spans="1:7" s="17" customFormat="1" x14ac:dyDescent="0.25">
      <c r="A29" s="15"/>
      <c r="B29" s="20"/>
      <c r="C29" s="21"/>
      <c r="D29" s="21"/>
      <c r="E29" s="21"/>
      <c r="F29" s="22"/>
    </row>
    <row r="30" spans="1:7" s="17" customFormat="1" x14ac:dyDescent="0.25">
      <c r="A30" s="15"/>
      <c r="B30" s="20"/>
      <c r="C30" s="21"/>
      <c r="D30" s="21"/>
      <c r="E30" s="21"/>
      <c r="F30" s="22"/>
    </row>
    <row r="31" spans="1:7" s="17" customFormat="1" x14ac:dyDescent="0.25">
      <c r="A31" s="15"/>
      <c r="B31" s="20"/>
      <c r="F31" s="18"/>
    </row>
    <row r="32" spans="1:7" s="17" customFormat="1" x14ac:dyDescent="0.25">
      <c r="A32" s="15"/>
      <c r="B32" s="20"/>
      <c r="F32" s="18"/>
    </row>
    <row r="33" spans="1:6" s="17" customFormat="1" x14ac:dyDescent="0.25">
      <c r="A33" s="15"/>
      <c r="B33" s="20"/>
      <c r="F33" s="18"/>
    </row>
    <row r="34" spans="1:6" s="17" customFormat="1" x14ac:dyDescent="0.25">
      <c r="A34" s="15"/>
      <c r="B34" s="20"/>
      <c r="F34" s="18"/>
    </row>
  </sheetData>
  <mergeCells count="9">
    <mergeCell ref="A1:G1"/>
    <mergeCell ref="A2:G2"/>
    <mergeCell ref="A11:E11"/>
    <mergeCell ref="A6:A10"/>
    <mergeCell ref="B6:B10"/>
    <mergeCell ref="C6:C10"/>
    <mergeCell ref="E6:E10"/>
    <mergeCell ref="F6:F10"/>
    <mergeCell ref="D6:D10"/>
  </mergeCells>
  <pageMargins left="0.7" right="0.7" top="0.75" bottom="0.75" header="0.3" footer="0.3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8369-7192-4AEB-B8C2-E2D00EA400A8}">
  <sheetPr>
    <tabColor theme="7" tint="0.39997558519241921"/>
  </sheetPr>
  <dimension ref="A1:G32"/>
  <sheetViews>
    <sheetView view="pageBreakPreview" zoomScaleNormal="100" zoomScaleSheetLayoutView="100" workbookViewId="0">
      <selection activeCell="H10" sqref="H10"/>
    </sheetView>
  </sheetViews>
  <sheetFormatPr baseColWidth="10" defaultRowHeight="15" x14ac:dyDescent="0.25"/>
  <cols>
    <col min="1" max="1" width="3.85546875" style="15" customWidth="1"/>
    <col min="2" max="2" width="42.5703125" style="16" customWidth="1"/>
    <col min="3" max="3" width="11.42578125" style="17"/>
    <col min="4" max="4" width="22.7109375" style="17" bestFit="1" customWidth="1"/>
    <col min="5" max="5" width="19.85546875" style="17" customWidth="1"/>
    <col min="6" max="6" width="19.28515625" style="18" customWidth="1"/>
    <col min="7" max="7" width="20.140625" style="17" hidden="1" customWidth="1"/>
  </cols>
  <sheetData>
    <row r="1" spans="1:7" ht="32.25" customHeight="1" x14ac:dyDescent="0.25">
      <c r="A1" s="186" t="s">
        <v>0</v>
      </c>
      <c r="B1" s="186"/>
      <c r="C1" s="186"/>
      <c r="D1" s="186"/>
      <c r="E1" s="186"/>
      <c r="F1" s="186"/>
      <c r="G1" s="186"/>
    </row>
    <row r="2" spans="1:7" ht="21" customHeight="1" x14ac:dyDescent="0.25">
      <c r="A2" s="187" t="s">
        <v>166</v>
      </c>
      <c r="B2" s="187"/>
      <c r="C2" s="187"/>
      <c r="D2" s="187"/>
      <c r="E2" s="187"/>
      <c r="F2" s="187"/>
      <c r="G2" s="187"/>
    </row>
    <row r="3" spans="1:7" ht="9" customHeight="1" x14ac:dyDescent="0.25">
      <c r="A3" s="13"/>
      <c r="B3" s="13"/>
      <c r="C3" s="13"/>
      <c r="D3" s="13"/>
      <c r="E3" s="13"/>
      <c r="F3" s="33"/>
      <c r="G3" s="34"/>
    </row>
    <row r="4" spans="1:7" ht="15.75" thickBot="1" x14ac:dyDescent="0.3">
      <c r="A4" s="35"/>
      <c r="B4" s="36"/>
      <c r="C4" s="34"/>
      <c r="D4" s="34"/>
      <c r="E4" s="34"/>
      <c r="F4" s="33"/>
      <c r="G4" s="34"/>
    </row>
    <row r="5" spans="1:7" s="23" customFormat="1" ht="23.25" customHeight="1" thickBot="1" x14ac:dyDescent="0.3">
      <c r="A5" s="117" t="s">
        <v>17</v>
      </c>
      <c r="B5" s="118" t="s">
        <v>16</v>
      </c>
      <c r="C5" s="162" t="s">
        <v>14</v>
      </c>
      <c r="D5" s="162" t="s">
        <v>15</v>
      </c>
      <c r="E5" s="163" t="s">
        <v>11</v>
      </c>
      <c r="F5" s="119" t="s">
        <v>12</v>
      </c>
      <c r="G5" s="121" t="s">
        <v>13</v>
      </c>
    </row>
    <row r="6" spans="1:7" s="23" customFormat="1" ht="58.5" customHeight="1" thickBot="1" x14ac:dyDescent="0.3">
      <c r="A6" s="139">
        <v>1</v>
      </c>
      <c r="B6" s="143" t="s">
        <v>172</v>
      </c>
      <c r="C6" s="189" t="s">
        <v>148</v>
      </c>
      <c r="D6" s="189" t="s">
        <v>7</v>
      </c>
      <c r="E6" s="189" t="s">
        <v>135</v>
      </c>
      <c r="F6" s="190">
        <v>132877806</v>
      </c>
      <c r="G6" s="113"/>
    </row>
    <row r="7" spans="1:7" s="23" customFormat="1" ht="58.5" customHeight="1" thickBot="1" x14ac:dyDescent="0.3">
      <c r="A7" s="139">
        <v>2</v>
      </c>
      <c r="B7" s="143" t="s">
        <v>171</v>
      </c>
      <c r="C7" s="189"/>
      <c r="D7" s="189"/>
      <c r="E7" s="189"/>
      <c r="F7" s="190"/>
      <c r="G7" s="113"/>
    </row>
    <row r="8" spans="1:7" s="23" customFormat="1" ht="52.5" customHeight="1" thickBot="1" x14ac:dyDescent="0.3">
      <c r="A8" s="139">
        <v>3</v>
      </c>
      <c r="B8" s="143" t="s">
        <v>168</v>
      </c>
      <c r="C8" s="189"/>
      <c r="D8" s="189"/>
      <c r="E8" s="189"/>
      <c r="F8" s="191"/>
      <c r="G8" s="113"/>
    </row>
    <row r="9" spans="1:7" ht="16.5" thickBot="1" x14ac:dyDescent="0.3">
      <c r="A9" s="188" t="s">
        <v>18</v>
      </c>
      <c r="B9" s="188"/>
      <c r="C9" s="188"/>
      <c r="D9" s="188"/>
      <c r="E9" s="188"/>
      <c r="F9" s="111">
        <f>SUM(F6:F8)</f>
        <v>132877806</v>
      </c>
      <c r="G9" s="160"/>
    </row>
    <row r="10" spans="1:7" ht="15.75" thickBot="1" x14ac:dyDescent="0.3">
      <c r="B10" s="20"/>
      <c r="C10" s="21"/>
      <c r="D10" s="21"/>
      <c r="E10" s="21"/>
      <c r="F10" s="161"/>
      <c r="G10" s="160"/>
    </row>
    <row r="11" spans="1:7" s="17" customFormat="1" ht="15.75" thickBot="1" x14ac:dyDescent="0.3">
      <c r="A11" s="15"/>
      <c r="B11" s="20"/>
      <c r="C11" s="21"/>
      <c r="D11" s="21"/>
      <c r="E11" s="21"/>
      <c r="F11" s="161"/>
      <c r="G11" s="160"/>
    </row>
    <row r="12" spans="1:7" s="17" customFormat="1" ht="15.75" thickBot="1" x14ac:dyDescent="0.3">
      <c r="A12" s="15"/>
      <c r="B12" s="20"/>
      <c r="C12" s="21"/>
      <c r="D12" s="21"/>
      <c r="E12" s="21"/>
      <c r="F12" s="161"/>
      <c r="G12" s="160"/>
    </row>
    <row r="13" spans="1:7" s="17" customFormat="1" ht="15.75" thickBot="1" x14ac:dyDescent="0.3">
      <c r="A13" s="15"/>
      <c r="B13" s="20"/>
      <c r="C13" s="21"/>
      <c r="D13" s="21"/>
      <c r="E13" s="21"/>
      <c r="F13" s="161"/>
      <c r="G13" s="160"/>
    </row>
    <row r="14" spans="1:7" s="17" customFormat="1" ht="15.75" thickBot="1" x14ac:dyDescent="0.3">
      <c r="A14" s="15"/>
      <c r="B14" s="20"/>
      <c r="C14" s="21"/>
      <c r="D14" s="21"/>
      <c r="E14" s="21"/>
      <c r="F14" s="161"/>
      <c r="G14" s="160"/>
    </row>
    <row r="15" spans="1:7" s="17" customFormat="1" ht="15.75" thickBot="1" x14ac:dyDescent="0.3">
      <c r="A15" s="15"/>
      <c r="B15" s="20"/>
      <c r="C15" s="21"/>
      <c r="D15" s="21"/>
      <c r="E15" s="21"/>
      <c r="F15" s="161"/>
      <c r="G15" s="160"/>
    </row>
    <row r="16" spans="1:7" s="17" customFormat="1" ht="15.75" thickBot="1" x14ac:dyDescent="0.3">
      <c r="A16" s="15"/>
      <c r="B16" s="20"/>
      <c r="C16" s="21"/>
      <c r="D16" s="21"/>
      <c r="E16" s="21"/>
      <c r="F16" s="161"/>
      <c r="G16" s="160"/>
    </row>
    <row r="17" spans="1:7" s="17" customFormat="1" ht="15.75" thickBot="1" x14ac:dyDescent="0.3">
      <c r="A17" s="15"/>
      <c r="B17" s="20"/>
      <c r="C17" s="21"/>
      <c r="D17" s="21"/>
      <c r="E17" s="21"/>
      <c r="F17" s="161"/>
      <c r="G17" s="160"/>
    </row>
    <row r="18" spans="1:7" s="17" customFormat="1" ht="15.75" thickBot="1" x14ac:dyDescent="0.3">
      <c r="A18" s="15"/>
      <c r="B18" s="20"/>
      <c r="C18" s="21"/>
      <c r="D18" s="21"/>
      <c r="E18" s="21"/>
      <c r="F18" s="161"/>
      <c r="G18" s="160"/>
    </row>
    <row r="19" spans="1:7" s="17" customFormat="1" x14ac:dyDescent="0.25">
      <c r="A19" s="15"/>
      <c r="B19" s="20"/>
      <c r="C19" s="21"/>
      <c r="D19" s="21"/>
      <c r="E19" s="21"/>
      <c r="F19" s="22"/>
    </row>
    <row r="20" spans="1:7" s="17" customFormat="1" x14ac:dyDescent="0.25">
      <c r="A20" s="15"/>
      <c r="B20" s="20"/>
      <c r="C20" s="21"/>
      <c r="D20" s="21"/>
      <c r="E20" s="21"/>
      <c r="F20" s="22"/>
    </row>
    <row r="21" spans="1:7" s="17" customFormat="1" x14ac:dyDescent="0.25">
      <c r="A21" s="15"/>
      <c r="B21" s="20"/>
      <c r="C21" s="21"/>
      <c r="D21" s="21"/>
      <c r="E21" s="21"/>
      <c r="F21" s="22"/>
    </row>
    <row r="22" spans="1:7" s="17" customFormat="1" x14ac:dyDescent="0.25">
      <c r="A22" s="15"/>
      <c r="B22" s="20"/>
      <c r="C22" s="21"/>
      <c r="D22" s="21"/>
      <c r="E22" s="21"/>
      <c r="F22" s="22"/>
    </row>
    <row r="23" spans="1:7" s="17" customFormat="1" x14ac:dyDescent="0.25">
      <c r="A23" s="15"/>
      <c r="B23" s="20"/>
      <c r="C23" s="21"/>
      <c r="D23" s="21"/>
      <c r="E23" s="21"/>
      <c r="F23" s="22"/>
    </row>
    <row r="24" spans="1:7" s="17" customFormat="1" x14ac:dyDescent="0.25">
      <c r="A24" s="15"/>
      <c r="B24" s="20"/>
      <c r="C24" s="21"/>
      <c r="D24" s="21"/>
      <c r="E24" s="21"/>
      <c r="F24" s="22"/>
    </row>
    <row r="25" spans="1:7" s="17" customFormat="1" x14ac:dyDescent="0.25">
      <c r="A25" s="15"/>
      <c r="B25" s="20"/>
      <c r="C25" s="21"/>
      <c r="D25" s="21"/>
      <c r="E25" s="21"/>
      <c r="F25" s="22"/>
    </row>
    <row r="26" spans="1:7" s="17" customFormat="1" x14ac:dyDescent="0.25">
      <c r="A26" s="15"/>
      <c r="B26" s="20"/>
      <c r="C26" s="21"/>
      <c r="D26" s="21"/>
      <c r="E26" s="21"/>
      <c r="F26" s="22"/>
    </row>
    <row r="27" spans="1:7" s="17" customFormat="1" x14ac:dyDescent="0.25">
      <c r="A27" s="15"/>
      <c r="B27" s="20"/>
      <c r="C27" s="21"/>
      <c r="D27" s="21"/>
      <c r="E27" s="21"/>
      <c r="F27" s="22"/>
    </row>
    <row r="28" spans="1:7" s="17" customFormat="1" x14ac:dyDescent="0.25">
      <c r="A28" s="15"/>
      <c r="B28" s="20"/>
      <c r="C28" s="21"/>
      <c r="D28" s="21"/>
      <c r="E28" s="21"/>
      <c r="F28" s="22"/>
    </row>
    <row r="29" spans="1:7" s="17" customFormat="1" x14ac:dyDescent="0.25">
      <c r="A29" s="15"/>
      <c r="B29" s="20"/>
      <c r="F29" s="18"/>
    </row>
    <row r="30" spans="1:7" s="17" customFormat="1" x14ac:dyDescent="0.25">
      <c r="A30" s="15"/>
      <c r="B30" s="20"/>
      <c r="F30" s="18"/>
    </row>
    <row r="31" spans="1:7" s="17" customFormat="1" x14ac:dyDescent="0.25">
      <c r="A31" s="15"/>
      <c r="B31" s="20"/>
      <c r="F31" s="18"/>
    </row>
    <row r="32" spans="1:7" s="17" customFormat="1" x14ac:dyDescent="0.25">
      <c r="A32" s="15"/>
      <c r="B32" s="20"/>
      <c r="F32" s="18"/>
    </row>
  </sheetData>
  <mergeCells count="7">
    <mergeCell ref="A9:E9"/>
    <mergeCell ref="F6:F8"/>
    <mergeCell ref="A1:G1"/>
    <mergeCell ref="A2:G2"/>
    <mergeCell ref="C6:C8"/>
    <mergeCell ref="D6:D8"/>
    <mergeCell ref="E6:E8"/>
  </mergeCells>
  <pageMargins left="0.7" right="0.7" top="0.75" bottom="0.75" header="0.3" footer="0.3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L34"/>
  <sheetViews>
    <sheetView zoomScaleNormal="100" zoomScaleSheetLayoutView="100" workbookViewId="0">
      <selection activeCell="B16" sqref="B16"/>
    </sheetView>
  </sheetViews>
  <sheetFormatPr baseColWidth="10" defaultRowHeight="15" x14ac:dyDescent="0.25"/>
  <cols>
    <col min="1" max="1" width="3.85546875" style="15" customWidth="1"/>
    <col min="2" max="2" width="42.5703125" style="16" customWidth="1"/>
    <col min="3" max="3" width="11.42578125" style="17"/>
    <col min="4" max="4" width="22.7109375" style="17" bestFit="1" customWidth="1"/>
    <col min="5" max="5" width="19.85546875" style="17" customWidth="1"/>
    <col min="6" max="6" width="19.28515625" style="18" customWidth="1"/>
    <col min="7" max="7" width="20.140625" style="17" hidden="1" customWidth="1"/>
    <col min="9" max="9" width="14.7109375" bestFit="1" customWidth="1"/>
  </cols>
  <sheetData>
    <row r="1" spans="1:12" ht="32.25" customHeight="1" x14ac:dyDescent="0.25">
      <c r="A1" s="186" t="s">
        <v>0</v>
      </c>
      <c r="B1" s="186"/>
      <c r="C1" s="186"/>
      <c r="D1" s="186"/>
      <c r="E1" s="186"/>
      <c r="F1" s="186"/>
      <c r="G1" s="186"/>
    </row>
    <row r="2" spans="1:12" ht="21" customHeight="1" x14ac:dyDescent="0.25">
      <c r="A2" s="187" t="s">
        <v>173</v>
      </c>
      <c r="B2" s="187"/>
      <c r="C2" s="187"/>
      <c r="D2" s="187"/>
      <c r="E2" s="187"/>
      <c r="F2" s="187"/>
      <c r="G2" s="187"/>
    </row>
    <row r="3" spans="1:12" ht="9" customHeight="1" x14ac:dyDescent="0.25">
      <c r="A3" s="13"/>
      <c r="B3" s="13"/>
      <c r="C3" s="13"/>
      <c r="D3" s="13"/>
      <c r="E3" s="13"/>
      <c r="F3" s="33"/>
      <c r="G3" s="34"/>
    </row>
    <row r="4" spans="1:12" ht="15.75" thickBot="1" x14ac:dyDescent="0.3">
      <c r="A4" s="35"/>
      <c r="B4" s="36"/>
      <c r="C4" s="34"/>
      <c r="D4" s="34"/>
      <c r="E4" s="34"/>
      <c r="F4" s="33"/>
      <c r="G4" s="34"/>
    </row>
    <row r="5" spans="1:12" s="23" customFormat="1" ht="23.25" customHeight="1" thickBot="1" x14ac:dyDescent="0.3">
      <c r="A5" s="117" t="s">
        <v>17</v>
      </c>
      <c r="B5" s="118" t="s">
        <v>16</v>
      </c>
      <c r="C5" s="162" t="s">
        <v>14</v>
      </c>
      <c r="D5" s="162" t="s">
        <v>15</v>
      </c>
      <c r="E5" s="163" t="s">
        <v>11</v>
      </c>
      <c r="F5" s="119" t="s">
        <v>12</v>
      </c>
      <c r="G5" s="121" t="s">
        <v>13</v>
      </c>
    </row>
    <row r="6" spans="1:12" s="23" customFormat="1" ht="15" customHeight="1" thickBot="1" x14ac:dyDescent="0.3">
      <c r="A6" s="139">
        <v>1</v>
      </c>
      <c r="B6" s="209" t="s">
        <v>168</v>
      </c>
      <c r="C6" s="212" t="s">
        <v>148</v>
      </c>
      <c r="D6" s="212" t="s">
        <v>7</v>
      </c>
      <c r="E6" s="212" t="s">
        <v>135</v>
      </c>
      <c r="F6" s="215">
        <v>480000000</v>
      </c>
      <c r="G6" s="140"/>
    </row>
    <row r="7" spans="1:12" s="23" customFormat="1" ht="15" customHeight="1" thickBot="1" x14ac:dyDescent="0.3">
      <c r="A7" s="139">
        <v>2</v>
      </c>
      <c r="B7" s="210"/>
      <c r="C7" s="213"/>
      <c r="D7" s="213"/>
      <c r="E7" s="213"/>
      <c r="F7" s="216"/>
      <c r="G7" s="140"/>
    </row>
    <row r="8" spans="1:12" s="23" customFormat="1" ht="15" customHeight="1" thickBot="1" x14ac:dyDescent="0.3">
      <c r="A8" s="139">
        <v>3</v>
      </c>
      <c r="B8" s="210"/>
      <c r="C8" s="213"/>
      <c r="D8" s="213"/>
      <c r="E8" s="213"/>
      <c r="F8" s="216"/>
      <c r="G8" s="140"/>
    </row>
    <row r="9" spans="1:12" s="23" customFormat="1" ht="15" customHeight="1" thickBot="1" x14ac:dyDescent="0.3">
      <c r="A9" s="139">
        <v>4</v>
      </c>
      <c r="B9" s="211"/>
      <c r="C9" s="214"/>
      <c r="D9" s="214"/>
      <c r="E9" s="214"/>
      <c r="F9" s="217"/>
      <c r="G9" s="140"/>
    </row>
    <row r="10" spans="1:12" s="23" customFormat="1" ht="60" customHeight="1" thickBot="1" x14ac:dyDescent="0.3">
      <c r="A10" s="139">
        <v>5</v>
      </c>
      <c r="B10" s="164" t="s">
        <v>177</v>
      </c>
      <c r="C10" s="139" t="s">
        <v>148</v>
      </c>
      <c r="D10" s="139" t="s">
        <v>7</v>
      </c>
      <c r="E10" s="139" t="s">
        <v>135</v>
      </c>
      <c r="F10" s="168">
        <v>20000000</v>
      </c>
      <c r="G10" s="140"/>
    </row>
    <row r="11" spans="1:12" ht="16.5" thickBot="1" x14ac:dyDescent="0.3">
      <c r="A11" s="188" t="s">
        <v>18</v>
      </c>
      <c r="B11" s="188"/>
      <c r="C11" s="188"/>
      <c r="D11" s="188"/>
      <c r="E11" s="188"/>
      <c r="F11" s="141">
        <v>500000000</v>
      </c>
      <c r="G11" s="28"/>
    </row>
    <row r="12" spans="1:12" ht="15.75" thickBot="1" x14ac:dyDescent="0.3">
      <c r="B12" s="20"/>
      <c r="C12" s="21"/>
      <c r="D12" s="21"/>
      <c r="E12" s="21"/>
      <c r="F12" s="161"/>
      <c r="G12" s="160"/>
    </row>
    <row r="13" spans="1:12" s="17" customFormat="1" ht="15.75" thickBot="1" x14ac:dyDescent="0.3">
      <c r="A13" s="15"/>
      <c r="B13" s="20"/>
      <c r="C13" s="21"/>
      <c r="D13" s="21"/>
      <c r="E13" s="21"/>
      <c r="F13" s="161"/>
      <c r="G13" s="160"/>
      <c r="I13" s="120"/>
    </row>
    <row r="14" spans="1:12" s="17" customFormat="1" ht="15.75" thickBot="1" x14ac:dyDescent="0.3">
      <c r="A14" s="15"/>
      <c r="B14" s="20"/>
      <c r="C14" s="21"/>
      <c r="D14" s="21"/>
      <c r="E14" s="21"/>
      <c r="F14" s="161"/>
      <c r="G14" s="160"/>
      <c r="I14" s="120"/>
    </row>
    <row r="15" spans="1:12" s="17" customFormat="1" ht="15.75" thickBot="1" x14ac:dyDescent="0.3">
      <c r="A15" s="15"/>
      <c r="B15" s="20"/>
      <c r="C15" s="21"/>
      <c r="D15" s="21"/>
      <c r="E15" s="21"/>
      <c r="F15" s="161"/>
      <c r="G15" s="160"/>
      <c r="I15" s="120"/>
    </row>
    <row r="16" spans="1:12" s="17" customFormat="1" ht="15.75" thickBot="1" x14ac:dyDescent="0.3">
      <c r="A16" s="15"/>
      <c r="B16" s="20"/>
      <c r="C16" s="21"/>
      <c r="D16" s="21"/>
      <c r="E16" s="21"/>
      <c r="F16" s="161"/>
      <c r="G16" s="160"/>
      <c r="L16" s="17" t="s">
        <v>167</v>
      </c>
    </row>
    <row r="17" spans="1:7" s="17" customFormat="1" ht="15.75" thickBot="1" x14ac:dyDescent="0.3">
      <c r="A17" s="15"/>
      <c r="B17" s="20"/>
      <c r="C17" s="21"/>
      <c r="D17" s="21"/>
      <c r="E17" s="21"/>
      <c r="F17" s="161"/>
      <c r="G17" s="160"/>
    </row>
    <row r="18" spans="1:7" s="17" customFormat="1" ht="15.75" thickBot="1" x14ac:dyDescent="0.3">
      <c r="A18" s="15"/>
      <c r="B18" s="20"/>
      <c r="C18" s="21"/>
      <c r="D18" s="21"/>
      <c r="E18" s="21"/>
      <c r="F18" s="161"/>
      <c r="G18" s="160"/>
    </row>
    <row r="19" spans="1:7" s="17" customFormat="1" x14ac:dyDescent="0.25">
      <c r="A19" s="15"/>
      <c r="B19" s="20"/>
      <c r="C19" s="21"/>
      <c r="D19" s="21"/>
      <c r="E19" s="21"/>
      <c r="F19" s="22"/>
    </row>
    <row r="20" spans="1:7" s="17" customFormat="1" x14ac:dyDescent="0.25">
      <c r="A20" s="15"/>
      <c r="B20" s="20"/>
      <c r="C20" s="21"/>
      <c r="D20" s="21"/>
      <c r="E20" s="21"/>
      <c r="F20" s="22"/>
    </row>
    <row r="21" spans="1:7" s="17" customFormat="1" x14ac:dyDescent="0.25">
      <c r="A21" s="15"/>
      <c r="B21" s="20"/>
      <c r="C21" s="21"/>
      <c r="D21" s="21"/>
      <c r="E21" s="21"/>
      <c r="F21" s="22"/>
    </row>
    <row r="22" spans="1:7" s="17" customFormat="1" x14ac:dyDescent="0.25">
      <c r="A22" s="15"/>
      <c r="B22" s="20"/>
      <c r="C22" s="21"/>
      <c r="D22" s="21"/>
      <c r="E22" s="21"/>
      <c r="F22" s="22"/>
    </row>
    <row r="23" spans="1:7" s="17" customFormat="1" x14ac:dyDescent="0.25">
      <c r="A23" s="15"/>
      <c r="B23" s="20"/>
      <c r="C23" s="21"/>
      <c r="D23" s="21"/>
      <c r="E23" s="21"/>
      <c r="F23" s="22"/>
    </row>
    <row r="24" spans="1:7" s="17" customFormat="1" x14ac:dyDescent="0.25">
      <c r="A24" s="15"/>
      <c r="B24" s="20"/>
      <c r="C24" s="21"/>
      <c r="D24" s="21"/>
      <c r="E24" s="21"/>
      <c r="F24" s="22"/>
    </row>
    <row r="25" spans="1:7" s="17" customFormat="1" x14ac:dyDescent="0.25">
      <c r="A25" s="15"/>
      <c r="B25" s="20"/>
      <c r="C25" s="21"/>
      <c r="D25" s="21"/>
      <c r="E25" s="21"/>
      <c r="F25" s="22"/>
    </row>
    <row r="26" spans="1:7" s="17" customFormat="1" x14ac:dyDescent="0.25">
      <c r="A26" s="15"/>
      <c r="B26" s="20"/>
      <c r="C26" s="21"/>
      <c r="D26" s="21"/>
      <c r="E26" s="21"/>
      <c r="F26" s="22"/>
    </row>
    <row r="27" spans="1:7" s="17" customFormat="1" x14ac:dyDescent="0.25">
      <c r="A27" s="15"/>
      <c r="B27" s="20"/>
      <c r="C27" s="21"/>
      <c r="D27" s="21"/>
      <c r="E27" s="21"/>
      <c r="F27" s="22"/>
    </row>
    <row r="28" spans="1:7" s="17" customFormat="1" x14ac:dyDescent="0.25">
      <c r="A28" s="15"/>
      <c r="B28" s="20"/>
      <c r="C28" s="21"/>
      <c r="D28" s="21"/>
      <c r="E28" s="21"/>
      <c r="F28" s="22"/>
    </row>
    <row r="29" spans="1:7" s="17" customFormat="1" x14ac:dyDescent="0.25">
      <c r="A29" s="15"/>
      <c r="B29" s="20"/>
      <c r="C29" s="21"/>
      <c r="D29" s="21"/>
      <c r="E29" s="21"/>
      <c r="F29" s="22"/>
    </row>
    <row r="30" spans="1:7" s="17" customFormat="1" x14ac:dyDescent="0.25">
      <c r="A30" s="15"/>
      <c r="B30" s="20"/>
      <c r="C30" s="21"/>
      <c r="D30" s="21"/>
      <c r="E30" s="21"/>
      <c r="F30" s="22"/>
    </row>
    <row r="31" spans="1:7" s="17" customFormat="1" x14ac:dyDescent="0.25">
      <c r="A31" s="15"/>
      <c r="B31" s="20"/>
      <c r="F31" s="18"/>
    </row>
    <row r="32" spans="1:7" s="17" customFormat="1" x14ac:dyDescent="0.25">
      <c r="A32" s="15"/>
      <c r="B32" s="20"/>
      <c r="F32" s="18"/>
    </row>
    <row r="33" spans="1:6" s="17" customFormat="1" x14ac:dyDescent="0.25">
      <c r="A33" s="15"/>
      <c r="B33" s="20"/>
      <c r="F33" s="18"/>
    </row>
    <row r="34" spans="1:6" s="17" customFormat="1" x14ac:dyDescent="0.25">
      <c r="A34" s="15"/>
      <c r="B34" s="20"/>
      <c r="F34" s="18"/>
    </row>
  </sheetData>
  <mergeCells count="8">
    <mergeCell ref="A1:G1"/>
    <mergeCell ref="A2:G2"/>
    <mergeCell ref="A11:E11"/>
    <mergeCell ref="B6:B9"/>
    <mergeCell ref="C6:C9"/>
    <mergeCell ref="D6:D9"/>
    <mergeCell ref="E6:E9"/>
    <mergeCell ref="F6:F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theme="7" tint="0.39997558519241921"/>
    <pageSetUpPr fitToPage="1"/>
  </sheetPr>
  <dimension ref="A1:G18"/>
  <sheetViews>
    <sheetView view="pageBreakPreview" zoomScaleNormal="110" zoomScaleSheetLayoutView="100" workbookViewId="0">
      <selection activeCell="H10" sqref="H10"/>
    </sheetView>
  </sheetViews>
  <sheetFormatPr baseColWidth="10" defaultRowHeight="15" x14ac:dyDescent="0.25"/>
  <cols>
    <col min="1" max="1" width="4.42578125" bestFit="1" customWidth="1"/>
    <col min="2" max="2" width="70.5703125" customWidth="1"/>
    <col min="3" max="3" width="16.140625" customWidth="1"/>
    <col min="4" max="4" width="14.7109375" customWidth="1"/>
    <col min="5" max="5" width="16.85546875" customWidth="1"/>
    <col min="6" max="6" width="19.28515625" customWidth="1"/>
    <col min="7" max="7" width="9.5703125" hidden="1" customWidth="1"/>
  </cols>
  <sheetData>
    <row r="1" spans="1:7" x14ac:dyDescent="0.25">
      <c r="A1" s="1"/>
      <c r="B1" s="1"/>
      <c r="C1" s="1"/>
      <c r="D1" s="1"/>
      <c r="E1" s="1"/>
      <c r="F1" s="1"/>
    </row>
    <row r="2" spans="1:7" ht="7.5" customHeight="1" x14ac:dyDescent="0.25">
      <c r="A2" s="1"/>
      <c r="B2" s="1"/>
      <c r="C2" s="1"/>
      <c r="D2" s="1"/>
      <c r="E2" s="1"/>
      <c r="F2" s="1"/>
      <c r="G2" s="1"/>
    </row>
    <row r="3" spans="1:7" ht="27.75" customHeight="1" x14ac:dyDescent="0.25">
      <c r="A3" s="182" t="s">
        <v>0</v>
      </c>
      <c r="B3" s="182"/>
      <c r="C3" s="182"/>
      <c r="D3" s="182"/>
      <c r="E3" s="182"/>
      <c r="F3" s="182"/>
      <c r="G3" s="182"/>
    </row>
    <row r="4" spans="1:7" ht="54.75" customHeight="1" thickBot="1" x14ac:dyDescent="0.3">
      <c r="A4" s="183" t="s">
        <v>150</v>
      </c>
      <c r="B4" s="183"/>
      <c r="C4" s="183"/>
      <c r="D4" s="183"/>
      <c r="E4" s="183"/>
      <c r="F4" s="183"/>
      <c r="G4" s="184"/>
    </row>
    <row r="5" spans="1:7" s="10" customFormat="1" ht="24.75" customHeight="1" thickBot="1" x14ac:dyDescent="0.3">
      <c r="A5" s="153" t="s">
        <v>17</v>
      </c>
      <c r="B5" s="154" t="s">
        <v>16</v>
      </c>
      <c r="C5" s="155" t="s">
        <v>14</v>
      </c>
      <c r="D5" s="155" t="s">
        <v>15</v>
      </c>
      <c r="E5" s="154" t="s">
        <v>31</v>
      </c>
      <c r="F5" s="156" t="s">
        <v>12</v>
      </c>
      <c r="G5" s="122" t="s">
        <v>13</v>
      </c>
    </row>
    <row r="6" spans="1:7" s="10" customFormat="1" ht="42.75" customHeight="1" thickBot="1" x14ac:dyDescent="0.3">
      <c r="A6" s="139">
        <v>1</v>
      </c>
      <c r="B6" s="145" t="s">
        <v>120</v>
      </c>
      <c r="C6" s="139" t="s">
        <v>32</v>
      </c>
      <c r="D6" s="139" t="s">
        <v>151</v>
      </c>
      <c r="E6" s="139" t="s">
        <v>143</v>
      </c>
      <c r="F6" s="146">
        <f>+F9*0.15</f>
        <v>31629236.099999998</v>
      </c>
      <c r="G6" s="147"/>
    </row>
    <row r="7" spans="1:7" s="10" customFormat="1" ht="42.75" customHeight="1" thickBot="1" x14ac:dyDescent="0.3">
      <c r="A7" s="139">
        <v>2</v>
      </c>
      <c r="B7" s="145" t="s">
        <v>121</v>
      </c>
      <c r="C7" s="139" t="s">
        <v>32</v>
      </c>
      <c r="D7" s="139" t="s">
        <v>151</v>
      </c>
      <c r="E7" s="139" t="s">
        <v>143</v>
      </c>
      <c r="F7" s="146">
        <f>+F9*0.7</f>
        <v>147603101.79999998</v>
      </c>
      <c r="G7" s="147"/>
    </row>
    <row r="8" spans="1:7" s="10" customFormat="1" ht="42.75" customHeight="1" thickBot="1" x14ac:dyDescent="0.3">
      <c r="A8" s="139">
        <v>3</v>
      </c>
      <c r="B8" s="145" t="s">
        <v>122</v>
      </c>
      <c r="C8" s="139" t="s">
        <v>32</v>
      </c>
      <c r="D8" s="139" t="s">
        <v>151</v>
      </c>
      <c r="E8" s="139" t="s">
        <v>143</v>
      </c>
      <c r="F8" s="146">
        <f>+F9*0.15</f>
        <v>31629236.099999998</v>
      </c>
      <c r="G8" s="147"/>
    </row>
    <row r="9" spans="1:7" ht="16.5" thickBot="1" x14ac:dyDescent="0.3">
      <c r="A9" s="185" t="s">
        <v>5</v>
      </c>
      <c r="B9" s="185"/>
      <c r="C9" s="185"/>
      <c r="D9" s="185"/>
      <c r="E9" s="185"/>
      <c r="F9" s="166">
        <v>210861574</v>
      </c>
      <c r="G9" s="148">
        <f>SUM(G6:G8)</f>
        <v>0</v>
      </c>
    </row>
    <row r="10" spans="1:7" ht="20.25" customHeight="1" thickBot="1" x14ac:dyDescent="0.3">
      <c r="A10" s="177" t="s">
        <v>25</v>
      </c>
      <c r="B10" s="177"/>
      <c r="C10" s="83"/>
      <c r="D10" s="83"/>
      <c r="E10" s="83"/>
      <c r="F10" s="151"/>
      <c r="G10" s="149"/>
    </row>
    <row r="11" spans="1:7" ht="15.75" thickBot="1" x14ac:dyDescent="0.3">
      <c r="F11" s="152"/>
      <c r="G11" s="150"/>
    </row>
    <row r="12" spans="1:7" ht="15.75" thickBot="1" x14ac:dyDescent="0.3">
      <c r="G12" s="150"/>
    </row>
    <row r="13" spans="1:7" ht="15.75" thickBot="1" x14ac:dyDescent="0.3">
      <c r="G13" s="150"/>
    </row>
    <row r="14" spans="1:7" ht="15.75" thickBot="1" x14ac:dyDescent="0.3">
      <c r="G14" s="150"/>
    </row>
    <row r="15" spans="1:7" ht="15.75" thickBot="1" x14ac:dyDescent="0.3">
      <c r="G15" s="150"/>
    </row>
    <row r="16" spans="1:7" ht="15.75" thickBot="1" x14ac:dyDescent="0.3">
      <c r="G16" s="150"/>
    </row>
    <row r="17" spans="7:7" ht="15.75" thickBot="1" x14ac:dyDescent="0.3">
      <c r="G17" s="150"/>
    </row>
    <row r="18" spans="7:7" ht="15.75" thickBot="1" x14ac:dyDescent="0.3">
      <c r="G18" s="150"/>
    </row>
  </sheetData>
  <mergeCells count="4">
    <mergeCell ref="A3:G3"/>
    <mergeCell ref="A4:G4"/>
    <mergeCell ref="A9:E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5">
    <tabColor theme="7" tint="0.39997558519241921"/>
    <pageSetUpPr fitToPage="1"/>
  </sheetPr>
  <dimension ref="A1:G41"/>
  <sheetViews>
    <sheetView view="pageBreakPreview" zoomScaleNormal="115" zoomScaleSheetLayoutView="100" workbookViewId="0">
      <selection activeCell="H10" sqref="H10"/>
    </sheetView>
  </sheetViews>
  <sheetFormatPr baseColWidth="10" defaultRowHeight="15" x14ac:dyDescent="0.25"/>
  <cols>
    <col min="1" max="1" width="3.85546875" style="15" customWidth="1"/>
    <col min="2" max="2" width="47.140625" style="16" customWidth="1"/>
    <col min="3" max="3" width="11.42578125" style="17"/>
    <col min="4" max="4" width="14.140625" style="17" customWidth="1"/>
    <col min="5" max="5" width="19.5703125" style="15" bestFit="1" customWidth="1"/>
    <col min="6" max="6" width="24.85546875" style="18" customWidth="1"/>
    <col min="7" max="7" width="20.140625" style="17" hidden="1" customWidth="1"/>
  </cols>
  <sheetData>
    <row r="1" spans="1:7" ht="15.75" x14ac:dyDescent="0.25">
      <c r="A1" s="186" t="s">
        <v>0</v>
      </c>
      <c r="B1" s="186"/>
      <c r="C1" s="186"/>
      <c r="D1" s="186"/>
      <c r="E1" s="186"/>
      <c r="F1" s="186"/>
      <c r="G1" s="186"/>
    </row>
    <row r="2" spans="1:7" ht="21" x14ac:dyDescent="0.25">
      <c r="A2" s="187" t="s">
        <v>149</v>
      </c>
      <c r="B2" s="187"/>
      <c r="C2" s="187"/>
      <c r="D2" s="187"/>
      <c r="E2" s="187"/>
      <c r="F2" s="187"/>
      <c r="G2" s="187"/>
    </row>
    <row r="3" spans="1:7" ht="21" x14ac:dyDescent="0.25">
      <c r="A3" s="13"/>
      <c r="B3" s="13"/>
      <c r="C3" s="13"/>
      <c r="D3" s="13"/>
      <c r="E3" s="13"/>
      <c r="F3" s="33"/>
      <c r="G3" s="34"/>
    </row>
    <row r="4" spans="1:7" ht="15.75" thickBot="1" x14ac:dyDescent="0.3">
      <c r="A4" s="35"/>
      <c r="B4" s="36"/>
      <c r="C4" s="34"/>
      <c r="D4" s="34"/>
      <c r="E4" s="35"/>
      <c r="F4" s="33"/>
      <c r="G4" s="34"/>
    </row>
    <row r="5" spans="1:7" s="23" customFormat="1" ht="16.5" thickBot="1" x14ac:dyDescent="0.3">
      <c r="A5" s="115" t="s">
        <v>17</v>
      </c>
      <c r="B5" s="157" t="s">
        <v>79</v>
      </c>
      <c r="C5" s="158" t="s">
        <v>14</v>
      </c>
      <c r="D5" s="158" t="s">
        <v>15</v>
      </c>
      <c r="E5" s="159" t="s">
        <v>11</v>
      </c>
      <c r="F5" s="116" t="s">
        <v>12</v>
      </c>
      <c r="G5" s="121" t="s">
        <v>13</v>
      </c>
    </row>
    <row r="6" spans="1:7" s="10" customFormat="1" ht="45.75" thickBot="1" x14ac:dyDescent="0.3">
      <c r="A6" s="142">
        <v>1</v>
      </c>
      <c r="B6" s="144" t="s">
        <v>152</v>
      </c>
      <c r="C6" s="189" t="s">
        <v>148</v>
      </c>
      <c r="D6" s="189" t="s">
        <v>28</v>
      </c>
      <c r="E6" s="189" t="s">
        <v>135</v>
      </c>
      <c r="F6" s="190">
        <v>287786510</v>
      </c>
      <c r="G6" s="139"/>
    </row>
    <row r="7" spans="1:7" s="10" customFormat="1" ht="15.75" thickBot="1" x14ac:dyDescent="0.3">
      <c r="A7" s="142">
        <v>2</v>
      </c>
      <c r="B7" s="144" t="s">
        <v>153</v>
      </c>
      <c r="C7" s="189"/>
      <c r="D7" s="189"/>
      <c r="E7" s="189"/>
      <c r="F7" s="191"/>
      <c r="G7" s="139"/>
    </row>
    <row r="8" spans="1:7" s="10" customFormat="1" ht="30.75" thickBot="1" x14ac:dyDescent="0.3">
      <c r="A8" s="142">
        <v>3</v>
      </c>
      <c r="B8" s="144" t="s">
        <v>154</v>
      </c>
      <c r="C8" s="189"/>
      <c r="D8" s="189"/>
      <c r="E8" s="189"/>
      <c r="F8" s="191"/>
      <c r="G8" s="139"/>
    </row>
    <row r="9" spans="1:7" s="10" customFormat="1" ht="30.75" thickBot="1" x14ac:dyDescent="0.3">
      <c r="A9" s="142">
        <v>4</v>
      </c>
      <c r="B9" s="144" t="s">
        <v>155</v>
      </c>
      <c r="C9" s="189"/>
      <c r="D9" s="189"/>
      <c r="E9" s="189"/>
      <c r="F9" s="191"/>
      <c r="G9" s="139"/>
    </row>
    <row r="10" spans="1:7" s="10" customFormat="1" ht="45.75" thickBot="1" x14ac:dyDescent="0.3">
      <c r="A10" s="142">
        <v>5</v>
      </c>
      <c r="B10" s="144" t="s">
        <v>156</v>
      </c>
      <c r="C10" s="189"/>
      <c r="D10" s="189"/>
      <c r="E10" s="189"/>
      <c r="F10" s="191"/>
      <c r="G10" s="139"/>
    </row>
    <row r="11" spans="1:7" s="10" customFormat="1" ht="30.75" thickBot="1" x14ac:dyDescent="0.3">
      <c r="A11" s="142">
        <v>6</v>
      </c>
      <c r="B11" s="144" t="s">
        <v>157</v>
      </c>
      <c r="C11" s="189"/>
      <c r="D11" s="189"/>
      <c r="E11" s="189"/>
      <c r="F11" s="191"/>
      <c r="G11" s="139"/>
    </row>
    <row r="12" spans="1:7" s="10" customFormat="1" ht="30.75" thickBot="1" x14ac:dyDescent="0.3">
      <c r="A12" s="142">
        <v>7</v>
      </c>
      <c r="B12" s="144" t="s">
        <v>158</v>
      </c>
      <c r="C12" s="189"/>
      <c r="D12" s="189"/>
      <c r="E12" s="189"/>
      <c r="F12" s="191"/>
      <c r="G12" s="139"/>
    </row>
    <row r="13" spans="1:7" s="10" customFormat="1" ht="30.75" thickBot="1" x14ac:dyDescent="0.3">
      <c r="A13" s="142">
        <v>8</v>
      </c>
      <c r="B13" s="144" t="s">
        <v>159</v>
      </c>
      <c r="C13" s="189"/>
      <c r="D13" s="189"/>
      <c r="E13" s="189"/>
      <c r="F13" s="191"/>
      <c r="G13" s="139"/>
    </row>
    <row r="14" spans="1:7" s="10" customFormat="1" ht="30.75" thickBot="1" x14ac:dyDescent="0.3">
      <c r="A14" s="142">
        <v>9</v>
      </c>
      <c r="B14" s="144" t="s">
        <v>160</v>
      </c>
      <c r="C14" s="189"/>
      <c r="D14" s="189"/>
      <c r="E14" s="189"/>
      <c r="F14" s="191"/>
      <c r="G14" s="139"/>
    </row>
    <row r="15" spans="1:7" s="10" customFormat="1" ht="30.75" thickBot="1" x14ac:dyDescent="0.3">
      <c r="A15" s="142">
        <v>10</v>
      </c>
      <c r="B15" s="144" t="s">
        <v>161</v>
      </c>
      <c r="C15" s="189"/>
      <c r="D15" s="189"/>
      <c r="E15" s="189"/>
      <c r="F15" s="191"/>
      <c r="G15" s="139"/>
    </row>
    <row r="16" spans="1:7" s="10" customFormat="1" ht="30.75" thickBot="1" x14ac:dyDescent="0.3">
      <c r="A16" s="142">
        <v>11</v>
      </c>
      <c r="B16" s="144" t="s">
        <v>162</v>
      </c>
      <c r="C16" s="189"/>
      <c r="D16" s="189"/>
      <c r="E16" s="189"/>
      <c r="F16" s="191"/>
      <c r="G16" s="139"/>
    </row>
    <row r="17" spans="1:7" s="10" customFormat="1" ht="30.75" thickBot="1" x14ac:dyDescent="0.3">
      <c r="A17" s="142">
        <v>12</v>
      </c>
      <c r="B17" s="144" t="s">
        <v>163</v>
      </c>
      <c r="C17" s="189"/>
      <c r="D17" s="189"/>
      <c r="E17" s="189"/>
      <c r="F17" s="191"/>
      <c r="G17" s="139"/>
    </row>
    <row r="18" spans="1:7" s="10" customFormat="1" ht="45.75" thickBot="1" x14ac:dyDescent="0.3">
      <c r="A18" s="142">
        <v>13</v>
      </c>
      <c r="B18" s="144" t="s">
        <v>164</v>
      </c>
      <c r="C18" s="189"/>
      <c r="D18" s="189"/>
      <c r="E18" s="189"/>
      <c r="F18" s="191"/>
      <c r="G18" s="139"/>
    </row>
    <row r="19" spans="1:7" ht="16.5" thickBot="1" x14ac:dyDescent="0.3">
      <c r="A19" s="188" t="s">
        <v>18</v>
      </c>
      <c r="B19" s="188"/>
      <c r="C19" s="188"/>
      <c r="D19" s="188"/>
      <c r="E19" s="188"/>
      <c r="F19" s="167">
        <v>287786510</v>
      </c>
      <c r="G19" s="114"/>
    </row>
    <row r="20" spans="1:7" x14ac:dyDescent="0.25">
      <c r="B20" s="20"/>
      <c r="C20" s="21"/>
      <c r="D20" s="21"/>
      <c r="E20" s="19"/>
      <c r="F20" s="22"/>
    </row>
    <row r="21" spans="1:7" x14ac:dyDescent="0.25">
      <c r="B21" s="20"/>
      <c r="C21" s="21"/>
      <c r="D21" s="21"/>
      <c r="E21" s="19"/>
      <c r="F21" s="22"/>
    </row>
    <row r="22" spans="1:7" x14ac:dyDescent="0.25">
      <c r="B22" s="20"/>
      <c r="C22" s="21"/>
      <c r="D22" s="21"/>
      <c r="E22" s="19"/>
      <c r="F22" s="22"/>
    </row>
    <row r="23" spans="1:7" x14ac:dyDescent="0.25">
      <c r="B23" s="20"/>
      <c r="C23" s="21"/>
      <c r="D23" s="21"/>
      <c r="E23" s="19"/>
      <c r="F23" s="22"/>
    </row>
    <row r="24" spans="1:7" x14ac:dyDescent="0.25">
      <c r="B24" s="20"/>
      <c r="C24" s="21"/>
      <c r="D24" s="21"/>
      <c r="E24" s="19"/>
      <c r="F24" s="22"/>
    </row>
    <row r="25" spans="1:7" x14ac:dyDescent="0.25">
      <c r="B25" s="20"/>
      <c r="C25" s="21"/>
      <c r="D25" s="21"/>
      <c r="E25" s="19"/>
      <c r="F25" s="22"/>
    </row>
    <row r="26" spans="1:7" x14ac:dyDescent="0.25">
      <c r="B26" s="20"/>
      <c r="C26" s="21"/>
      <c r="D26" s="21"/>
      <c r="E26" s="19"/>
      <c r="F26" s="22"/>
    </row>
    <row r="27" spans="1:7" x14ac:dyDescent="0.25">
      <c r="B27" s="20"/>
      <c r="C27" s="21"/>
      <c r="D27" s="21"/>
      <c r="E27" s="19"/>
      <c r="F27" s="22"/>
    </row>
    <row r="28" spans="1:7" x14ac:dyDescent="0.25">
      <c r="B28" s="20"/>
      <c r="C28" s="21"/>
      <c r="D28" s="21"/>
      <c r="E28" s="19"/>
      <c r="F28" s="22"/>
    </row>
    <row r="29" spans="1:7" x14ac:dyDescent="0.25">
      <c r="B29" s="20"/>
      <c r="C29" s="21"/>
      <c r="D29" s="21"/>
      <c r="E29" s="19"/>
      <c r="F29" s="22"/>
    </row>
    <row r="30" spans="1:7" x14ac:dyDescent="0.25">
      <c r="B30" s="20"/>
      <c r="C30" s="21"/>
      <c r="D30" s="21"/>
      <c r="E30" s="19"/>
      <c r="F30" s="22"/>
    </row>
    <row r="31" spans="1:7" x14ac:dyDescent="0.25">
      <c r="B31" s="20"/>
      <c r="C31" s="21"/>
      <c r="D31" s="21"/>
      <c r="E31" s="19"/>
      <c r="F31" s="22"/>
    </row>
    <row r="32" spans="1:7" x14ac:dyDescent="0.25">
      <c r="B32" s="20"/>
      <c r="C32" s="21"/>
      <c r="D32" s="21"/>
      <c r="E32" s="19"/>
      <c r="F32" s="22"/>
    </row>
    <row r="33" spans="2:6" x14ac:dyDescent="0.25">
      <c r="B33" s="20"/>
      <c r="C33" s="21"/>
      <c r="D33" s="21"/>
      <c r="E33" s="19"/>
      <c r="F33" s="22"/>
    </row>
    <row r="34" spans="2:6" x14ac:dyDescent="0.25">
      <c r="B34" s="20"/>
      <c r="C34" s="21"/>
      <c r="D34" s="21"/>
      <c r="E34" s="19"/>
      <c r="F34" s="22"/>
    </row>
    <row r="35" spans="2:6" x14ac:dyDescent="0.25">
      <c r="B35" s="20"/>
      <c r="C35" s="21"/>
      <c r="D35" s="21"/>
      <c r="E35" s="19"/>
      <c r="F35" s="22"/>
    </row>
    <row r="36" spans="2:6" x14ac:dyDescent="0.25">
      <c r="B36" s="20"/>
      <c r="C36" s="21"/>
      <c r="D36" s="21"/>
      <c r="E36" s="19"/>
      <c r="F36" s="22"/>
    </row>
    <row r="37" spans="2:6" x14ac:dyDescent="0.25">
      <c r="B37" s="20"/>
      <c r="C37" s="21"/>
      <c r="D37" s="21"/>
      <c r="E37" s="19"/>
      <c r="F37" s="22"/>
    </row>
    <row r="38" spans="2:6" x14ac:dyDescent="0.25">
      <c r="B38" s="20"/>
    </row>
    <row r="39" spans="2:6" x14ac:dyDescent="0.25">
      <c r="B39" s="20"/>
    </row>
    <row r="40" spans="2:6" x14ac:dyDescent="0.25">
      <c r="B40" s="20"/>
    </row>
    <row r="41" spans="2:6" x14ac:dyDescent="0.25">
      <c r="B41" s="20"/>
    </row>
  </sheetData>
  <mergeCells count="7">
    <mergeCell ref="A1:G1"/>
    <mergeCell ref="A2:G2"/>
    <mergeCell ref="A19:E19"/>
    <mergeCell ref="C6:C18"/>
    <mergeCell ref="D6:D18"/>
    <mergeCell ref="E6:E18"/>
    <mergeCell ref="F6:F18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7" tint="0.39997558519241921"/>
    <pageSetUpPr fitToPage="1"/>
  </sheetPr>
  <dimension ref="A1:G30"/>
  <sheetViews>
    <sheetView view="pageBreakPreview" zoomScaleNormal="100" zoomScaleSheetLayoutView="100" workbookViewId="0">
      <selection activeCell="F7" sqref="F7"/>
    </sheetView>
  </sheetViews>
  <sheetFormatPr baseColWidth="10" defaultRowHeight="15" x14ac:dyDescent="0.25"/>
  <cols>
    <col min="1" max="1" width="3.85546875" style="15" customWidth="1"/>
    <col min="2" max="2" width="62.28515625" style="16" customWidth="1"/>
    <col min="3" max="3" width="11.42578125" style="17"/>
    <col min="4" max="4" width="22.7109375" style="17" bestFit="1" customWidth="1"/>
    <col min="5" max="5" width="22.7109375" style="15" customWidth="1"/>
    <col min="6" max="6" width="16.28515625" style="18" bestFit="1" customWidth="1"/>
    <col min="7" max="7" width="20.140625" style="17" hidden="1" customWidth="1"/>
  </cols>
  <sheetData>
    <row r="1" spans="1:7" ht="32.25" customHeight="1" x14ac:dyDescent="0.25">
      <c r="A1" s="186" t="s">
        <v>0</v>
      </c>
      <c r="B1" s="186"/>
      <c r="C1" s="186"/>
      <c r="D1" s="186"/>
      <c r="E1" s="186"/>
      <c r="F1" s="186"/>
      <c r="G1" s="186"/>
    </row>
    <row r="2" spans="1:7" ht="21" customHeight="1" x14ac:dyDescent="0.25">
      <c r="A2" s="187" t="s">
        <v>129</v>
      </c>
      <c r="B2" s="187"/>
      <c r="C2" s="187"/>
      <c r="D2" s="187"/>
      <c r="E2" s="187"/>
      <c r="F2" s="187"/>
      <c r="G2" s="187"/>
    </row>
    <row r="3" spans="1:7" ht="9" customHeight="1" x14ac:dyDescent="0.25">
      <c r="A3" s="13"/>
      <c r="B3" s="13"/>
      <c r="C3" s="13"/>
      <c r="D3" s="13"/>
      <c r="E3" s="13"/>
      <c r="F3" s="33"/>
      <c r="G3" s="34"/>
    </row>
    <row r="4" spans="1:7" ht="15.75" thickBot="1" x14ac:dyDescent="0.3">
      <c r="A4" s="35"/>
      <c r="B4" s="36"/>
      <c r="C4" s="34"/>
      <c r="D4" s="34"/>
      <c r="E4" s="35"/>
      <c r="F4" s="33"/>
      <c r="G4" s="34"/>
    </row>
    <row r="5" spans="1:7" s="23" customFormat="1" ht="23.25" customHeight="1" thickBot="1" x14ac:dyDescent="0.3">
      <c r="A5" s="39" t="s">
        <v>17</v>
      </c>
      <c r="B5" s="41" t="s">
        <v>16</v>
      </c>
      <c r="C5" s="40" t="s">
        <v>14</v>
      </c>
      <c r="D5" s="39" t="s">
        <v>15</v>
      </c>
      <c r="E5" s="37" t="s">
        <v>11</v>
      </c>
      <c r="F5" s="38" t="s">
        <v>12</v>
      </c>
      <c r="G5" s="42" t="s">
        <v>13</v>
      </c>
    </row>
    <row r="6" spans="1:7" ht="15.75" thickBot="1" x14ac:dyDescent="0.3">
      <c r="A6" s="30">
        <v>1</v>
      </c>
      <c r="B6" s="31" t="s">
        <v>134</v>
      </c>
      <c r="C6" s="30" t="s">
        <v>7</v>
      </c>
      <c r="D6" s="30" t="s">
        <v>8</v>
      </c>
      <c r="E6" s="30" t="s">
        <v>21</v>
      </c>
      <c r="F6" s="85">
        <v>0</v>
      </c>
      <c r="G6" s="98">
        <v>1440000</v>
      </c>
    </row>
    <row r="7" spans="1:7" ht="15.75" thickBot="1" x14ac:dyDescent="0.3">
      <c r="A7" s="192" t="s">
        <v>18</v>
      </c>
      <c r="B7" s="193"/>
      <c r="C7" s="193"/>
      <c r="D7" s="193"/>
      <c r="E7" s="194"/>
      <c r="F7" s="106">
        <f>SUM(F6:F6)</f>
        <v>0</v>
      </c>
      <c r="G7" s="107">
        <f>SUM(G6:G6)</f>
        <v>1440000</v>
      </c>
    </row>
    <row r="8" spans="1:7" x14ac:dyDescent="0.25">
      <c r="B8" s="20"/>
      <c r="C8" s="21"/>
      <c r="D8" s="21"/>
      <c r="E8" s="19"/>
      <c r="F8" s="22"/>
    </row>
    <row r="9" spans="1:7" x14ac:dyDescent="0.25">
      <c r="B9" s="20"/>
      <c r="C9" s="21"/>
      <c r="D9" s="21"/>
      <c r="E9" s="19"/>
      <c r="F9" s="22"/>
    </row>
    <row r="10" spans="1:7" x14ac:dyDescent="0.25">
      <c r="B10" s="20"/>
      <c r="C10" s="21"/>
      <c r="D10" s="21"/>
      <c r="E10" s="19"/>
      <c r="F10" s="22"/>
    </row>
    <row r="11" spans="1:7" x14ac:dyDescent="0.25">
      <c r="B11" s="20"/>
      <c r="C11" s="21"/>
      <c r="D11" s="21"/>
      <c r="E11" s="19"/>
      <c r="F11" s="22"/>
    </row>
    <row r="12" spans="1:7" x14ac:dyDescent="0.25">
      <c r="B12" s="20"/>
      <c r="C12" s="21"/>
      <c r="D12" s="21"/>
      <c r="E12" s="19"/>
      <c r="F12" s="22"/>
    </row>
    <row r="13" spans="1:7" x14ac:dyDescent="0.25">
      <c r="B13" s="20"/>
      <c r="C13" s="21"/>
      <c r="D13" s="21"/>
      <c r="E13" s="19"/>
      <c r="F13" s="22"/>
    </row>
    <row r="14" spans="1:7" x14ac:dyDescent="0.25">
      <c r="B14" s="20"/>
      <c r="C14" s="21"/>
      <c r="D14" s="21"/>
      <c r="E14" s="19"/>
      <c r="F14" s="22"/>
    </row>
    <row r="15" spans="1:7" x14ac:dyDescent="0.25">
      <c r="B15" s="20"/>
      <c r="C15" s="21"/>
      <c r="D15" s="21"/>
      <c r="E15" s="19"/>
      <c r="F15" s="22"/>
    </row>
    <row r="16" spans="1:7" x14ac:dyDescent="0.25">
      <c r="B16" s="20"/>
      <c r="C16" s="21"/>
      <c r="D16" s="21"/>
      <c r="E16" s="19"/>
      <c r="F16" s="22"/>
    </row>
    <row r="17" spans="2:6" x14ac:dyDescent="0.25">
      <c r="B17" s="20"/>
      <c r="C17" s="21"/>
      <c r="D17" s="21"/>
      <c r="E17" s="19"/>
      <c r="F17" s="22"/>
    </row>
    <row r="18" spans="2:6" x14ac:dyDescent="0.25">
      <c r="B18" s="20"/>
      <c r="C18" s="21"/>
      <c r="D18" s="21"/>
      <c r="E18" s="19"/>
      <c r="F18" s="22"/>
    </row>
    <row r="19" spans="2:6" x14ac:dyDescent="0.25">
      <c r="B19" s="20"/>
      <c r="C19" s="21"/>
      <c r="D19" s="21"/>
      <c r="E19" s="19"/>
      <c r="F19" s="22"/>
    </row>
    <row r="20" spans="2:6" x14ac:dyDescent="0.25">
      <c r="B20" s="20"/>
      <c r="C20" s="21"/>
      <c r="D20" s="21"/>
      <c r="E20" s="19"/>
      <c r="F20" s="22"/>
    </row>
    <row r="21" spans="2:6" x14ac:dyDescent="0.25">
      <c r="B21" s="20"/>
      <c r="C21" s="21"/>
      <c r="D21" s="21"/>
      <c r="E21" s="19"/>
      <c r="F21" s="22"/>
    </row>
    <row r="22" spans="2:6" x14ac:dyDescent="0.25">
      <c r="B22" s="20"/>
      <c r="C22" s="21"/>
      <c r="D22" s="21"/>
      <c r="E22" s="19"/>
      <c r="F22" s="22"/>
    </row>
    <row r="23" spans="2:6" x14ac:dyDescent="0.25">
      <c r="B23" s="20"/>
      <c r="C23" s="21"/>
      <c r="D23" s="21"/>
      <c r="E23" s="19"/>
      <c r="F23" s="22"/>
    </row>
    <row r="24" spans="2:6" x14ac:dyDescent="0.25">
      <c r="B24" s="20"/>
      <c r="C24" s="21"/>
      <c r="D24" s="21"/>
      <c r="E24" s="19"/>
      <c r="F24" s="22"/>
    </row>
    <row r="25" spans="2:6" x14ac:dyDescent="0.25">
      <c r="B25" s="20"/>
      <c r="C25" s="21"/>
      <c r="D25" s="21"/>
      <c r="E25" s="19"/>
      <c r="F25" s="22"/>
    </row>
    <row r="26" spans="2:6" x14ac:dyDescent="0.25">
      <c r="B26" s="20"/>
      <c r="C26" s="21"/>
      <c r="D26" s="21"/>
      <c r="E26" s="19"/>
      <c r="F26" s="22"/>
    </row>
    <row r="27" spans="2:6" x14ac:dyDescent="0.25">
      <c r="B27" s="20"/>
    </row>
    <row r="28" spans="2:6" x14ac:dyDescent="0.25">
      <c r="B28" s="20"/>
    </row>
    <row r="29" spans="2:6" x14ac:dyDescent="0.25">
      <c r="B29" s="20"/>
    </row>
    <row r="30" spans="2:6" x14ac:dyDescent="0.25">
      <c r="B30" s="20"/>
    </row>
  </sheetData>
  <mergeCells count="3">
    <mergeCell ref="A7:E7"/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7" tint="0.39997558519241921"/>
    <pageSetUpPr fitToPage="1"/>
  </sheetPr>
  <dimension ref="A1:I30"/>
  <sheetViews>
    <sheetView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3.85546875" style="15" customWidth="1"/>
    <col min="2" max="2" width="78" style="16" customWidth="1"/>
    <col min="3" max="3" width="11.42578125" style="17"/>
    <col min="4" max="4" width="22.7109375" style="17" bestFit="1" customWidth="1"/>
    <col min="5" max="5" width="25.28515625" style="15" bestFit="1" customWidth="1"/>
    <col min="6" max="6" width="25.28515625" style="15" hidden="1" customWidth="1"/>
    <col min="7" max="7" width="25.28515625" style="15" customWidth="1"/>
    <col min="8" max="8" width="16.7109375" style="18" hidden="1" customWidth="1"/>
    <col min="9" max="9" width="20.140625" style="17" hidden="1" customWidth="1"/>
    <col min="11" max="11" width="16" bestFit="1" customWidth="1"/>
    <col min="13" max="13" width="15" bestFit="1" customWidth="1"/>
    <col min="15" max="15" width="16" bestFit="1" customWidth="1"/>
  </cols>
  <sheetData>
    <row r="1" spans="1:9" ht="32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</row>
    <row r="2" spans="1:9" ht="21" customHeight="1" x14ac:dyDescent="0.25">
      <c r="A2" s="187" t="s">
        <v>130</v>
      </c>
      <c r="B2" s="187"/>
      <c r="C2" s="187"/>
      <c r="D2" s="187"/>
      <c r="E2" s="187"/>
      <c r="F2" s="187"/>
      <c r="G2" s="187"/>
      <c r="H2" s="187"/>
      <c r="I2" s="187"/>
    </row>
    <row r="3" spans="1:9" ht="9" customHeight="1" x14ac:dyDescent="0.25">
      <c r="A3" s="13"/>
      <c r="B3" s="13"/>
      <c r="C3" s="13"/>
      <c r="D3" s="13"/>
      <c r="E3" s="13"/>
      <c r="F3" s="13"/>
      <c r="G3" s="13"/>
      <c r="H3" s="33"/>
      <c r="I3" s="34"/>
    </row>
    <row r="4" spans="1:9" ht="15.75" thickBot="1" x14ac:dyDescent="0.3">
      <c r="A4" s="35"/>
      <c r="B4" s="36"/>
      <c r="C4" s="34"/>
      <c r="D4" s="34"/>
      <c r="E4" s="35"/>
      <c r="F4" s="35"/>
      <c r="G4" s="35"/>
      <c r="H4" s="33"/>
      <c r="I4" s="34"/>
    </row>
    <row r="5" spans="1:9" s="23" customFormat="1" ht="30" customHeight="1" x14ac:dyDescent="0.25">
      <c r="A5" s="86" t="s">
        <v>17</v>
      </c>
      <c r="B5" s="87" t="s">
        <v>16</v>
      </c>
      <c r="C5" s="88" t="s">
        <v>14</v>
      </c>
      <c r="D5" s="89" t="s">
        <v>15</v>
      </c>
      <c r="E5" s="90" t="s">
        <v>123</v>
      </c>
      <c r="F5" s="91" t="s">
        <v>119</v>
      </c>
      <c r="G5" s="91" t="s">
        <v>12</v>
      </c>
      <c r="H5" s="92" t="s">
        <v>12</v>
      </c>
      <c r="I5" s="93" t="s">
        <v>13</v>
      </c>
    </row>
    <row r="6" spans="1:9" ht="31.5" customHeight="1" thickBot="1" x14ac:dyDescent="0.3">
      <c r="A6" s="27">
        <v>1</v>
      </c>
      <c r="B6" s="27" t="s">
        <v>134</v>
      </c>
      <c r="C6" s="27" t="s">
        <v>7</v>
      </c>
      <c r="D6" s="27" t="s">
        <v>19</v>
      </c>
      <c r="E6" s="27" t="s">
        <v>135</v>
      </c>
      <c r="F6" s="26"/>
      <c r="G6" s="108">
        <v>0</v>
      </c>
      <c r="H6" s="25"/>
      <c r="I6" s="95"/>
    </row>
    <row r="7" spans="1:9" ht="15.75" thickBot="1" x14ac:dyDescent="0.3">
      <c r="A7" s="192" t="s">
        <v>124</v>
      </c>
      <c r="B7" s="193"/>
      <c r="C7" s="193"/>
      <c r="D7" s="193"/>
      <c r="E7" s="194"/>
      <c r="F7" s="82"/>
      <c r="G7" s="109">
        <f>SUM(G6:G6)</f>
        <v>0</v>
      </c>
      <c r="H7" s="80" t="e">
        <f>+#REF!+#REF!+#REF!+#REF!+#REF!+#REF!+#REF!+#REF!+#REF!+#REF!+#REF!+#REF!+#REF!+#REF!+#REF!+#REF!</f>
        <v>#REF!</v>
      </c>
      <c r="I7" s="94" t="e">
        <f>SUM(#REF!)</f>
        <v>#REF!</v>
      </c>
    </row>
    <row r="8" spans="1:9" x14ac:dyDescent="0.25">
      <c r="B8" s="20"/>
      <c r="C8" s="21"/>
      <c r="D8" s="21"/>
      <c r="E8" s="19"/>
      <c r="F8" s="19"/>
      <c r="G8" s="19"/>
      <c r="H8" s="22"/>
    </row>
    <row r="9" spans="1:9" x14ac:dyDescent="0.25">
      <c r="B9" s="20"/>
      <c r="C9" s="21"/>
      <c r="D9" s="21"/>
      <c r="E9" s="19"/>
      <c r="F9" s="19"/>
      <c r="G9" s="19"/>
      <c r="H9" s="22"/>
    </row>
    <row r="10" spans="1:9" x14ac:dyDescent="0.25">
      <c r="B10" s="20"/>
      <c r="C10" s="21"/>
      <c r="D10" s="21"/>
      <c r="E10" s="19"/>
      <c r="F10" s="19"/>
      <c r="G10" s="19"/>
      <c r="H10" s="22"/>
    </row>
    <row r="11" spans="1:9" x14ac:dyDescent="0.25">
      <c r="B11" s="20"/>
      <c r="C11" s="21"/>
      <c r="D11" s="21"/>
      <c r="E11" s="19"/>
      <c r="F11" s="19"/>
      <c r="G11" s="19"/>
      <c r="H11" s="22"/>
    </row>
    <row r="12" spans="1:9" x14ac:dyDescent="0.25">
      <c r="B12" s="20"/>
      <c r="C12" s="21"/>
      <c r="D12" s="21"/>
      <c r="E12" s="19"/>
      <c r="F12" s="19"/>
      <c r="G12" s="19"/>
      <c r="H12" s="22"/>
    </row>
    <row r="13" spans="1:9" x14ac:dyDescent="0.25">
      <c r="B13" s="20"/>
      <c r="C13" s="21"/>
      <c r="D13" s="21"/>
      <c r="E13" s="19"/>
      <c r="F13" s="19"/>
      <c r="G13" s="19"/>
      <c r="H13" s="22"/>
    </row>
    <row r="14" spans="1:9" x14ac:dyDescent="0.25">
      <c r="B14" s="20"/>
      <c r="C14" s="21"/>
      <c r="D14" s="21"/>
      <c r="E14" s="19"/>
      <c r="F14" s="19"/>
      <c r="G14" s="19"/>
      <c r="H14" s="22"/>
    </row>
    <row r="15" spans="1:9" x14ac:dyDescent="0.25">
      <c r="B15" s="20"/>
      <c r="C15" s="21"/>
      <c r="D15" s="21"/>
      <c r="E15" s="19"/>
      <c r="F15" s="19"/>
      <c r="G15" s="19"/>
      <c r="H15" s="22"/>
    </row>
    <row r="16" spans="1:9" x14ac:dyDescent="0.25">
      <c r="B16" s="20"/>
      <c r="C16" s="21"/>
      <c r="D16" s="21"/>
      <c r="E16" s="19"/>
      <c r="F16" s="19"/>
      <c r="G16" s="19"/>
      <c r="H16" s="22"/>
    </row>
    <row r="17" spans="1:8" x14ac:dyDescent="0.25">
      <c r="B17" s="20"/>
      <c r="C17" s="21"/>
      <c r="D17" s="21"/>
      <c r="E17" s="19"/>
      <c r="F17" s="19"/>
      <c r="G17" s="19"/>
      <c r="H17" s="22"/>
    </row>
    <row r="18" spans="1:8" x14ac:dyDescent="0.25">
      <c r="B18" s="20"/>
      <c r="C18" s="21"/>
      <c r="D18" s="21"/>
      <c r="E18" s="19"/>
      <c r="F18" s="19"/>
      <c r="G18" s="19"/>
      <c r="H18" s="22"/>
    </row>
    <row r="19" spans="1:8" x14ac:dyDescent="0.25">
      <c r="B19" s="20"/>
      <c r="C19" s="21"/>
      <c r="D19" s="21"/>
      <c r="E19" s="19"/>
      <c r="F19" s="19"/>
      <c r="G19" s="19"/>
      <c r="H19" s="22"/>
    </row>
    <row r="20" spans="1:8" x14ac:dyDescent="0.25">
      <c r="B20" s="20"/>
      <c r="C20" s="21"/>
      <c r="D20" s="21"/>
      <c r="E20" s="19"/>
      <c r="F20" s="19"/>
      <c r="G20" s="19"/>
      <c r="H20" s="22"/>
    </row>
    <row r="21" spans="1:8" s="17" customFormat="1" x14ac:dyDescent="0.25">
      <c r="A21" s="15"/>
      <c r="B21" s="20"/>
      <c r="C21" s="21"/>
      <c r="D21" s="21"/>
      <c r="E21" s="19"/>
      <c r="F21" s="19"/>
      <c r="G21" s="19"/>
      <c r="H21" s="22"/>
    </row>
    <row r="22" spans="1:8" s="17" customFormat="1" x14ac:dyDescent="0.25">
      <c r="A22" s="15"/>
      <c r="B22" s="20"/>
      <c r="C22" s="21"/>
      <c r="D22" s="21"/>
      <c r="E22" s="19"/>
      <c r="F22" s="19"/>
      <c r="G22" s="19"/>
      <c r="H22" s="22"/>
    </row>
    <row r="23" spans="1:8" s="17" customFormat="1" x14ac:dyDescent="0.25">
      <c r="A23" s="15"/>
      <c r="B23" s="20"/>
      <c r="C23" s="21"/>
      <c r="D23" s="21"/>
      <c r="E23" s="19"/>
      <c r="F23" s="19"/>
      <c r="G23" s="19"/>
      <c r="H23" s="22"/>
    </row>
    <row r="24" spans="1:8" s="17" customFormat="1" x14ac:dyDescent="0.25">
      <c r="A24" s="15"/>
      <c r="B24" s="20"/>
      <c r="C24" s="21"/>
      <c r="D24" s="21"/>
      <c r="E24" s="19"/>
      <c r="F24" s="19"/>
      <c r="G24" s="19"/>
      <c r="H24" s="22"/>
    </row>
    <row r="25" spans="1:8" s="17" customFormat="1" x14ac:dyDescent="0.25">
      <c r="A25" s="15"/>
      <c r="B25" s="20"/>
      <c r="C25" s="21"/>
      <c r="D25" s="21"/>
      <c r="E25" s="19"/>
      <c r="F25" s="19"/>
      <c r="G25" s="19"/>
      <c r="H25" s="22"/>
    </row>
    <row r="26" spans="1:8" s="17" customFormat="1" x14ac:dyDescent="0.25">
      <c r="A26" s="15"/>
      <c r="B26" s="20"/>
      <c r="C26" s="21"/>
      <c r="D26" s="21"/>
      <c r="E26" s="19"/>
      <c r="F26" s="19"/>
      <c r="G26" s="19"/>
      <c r="H26" s="22"/>
    </row>
    <row r="27" spans="1:8" s="17" customFormat="1" x14ac:dyDescent="0.25">
      <c r="A27" s="15"/>
      <c r="B27" s="20"/>
      <c r="E27" s="15"/>
      <c r="F27" s="15"/>
      <c r="G27" s="15"/>
      <c r="H27" s="18"/>
    </row>
    <row r="28" spans="1:8" s="17" customFormat="1" x14ac:dyDescent="0.25">
      <c r="A28" s="15"/>
      <c r="B28" s="20"/>
      <c r="E28" s="15"/>
      <c r="F28" s="15"/>
      <c r="G28" s="15"/>
      <c r="H28" s="18"/>
    </row>
    <row r="29" spans="1:8" s="17" customFormat="1" x14ac:dyDescent="0.25">
      <c r="A29" s="15"/>
      <c r="B29" s="20"/>
      <c r="E29" s="15"/>
      <c r="F29" s="15"/>
      <c r="G29" s="15"/>
      <c r="H29" s="18"/>
    </row>
    <row r="30" spans="1:8" s="17" customFormat="1" x14ac:dyDescent="0.25">
      <c r="A30" s="15"/>
      <c r="B30" s="20"/>
      <c r="E30" s="15"/>
      <c r="F30" s="15"/>
      <c r="G30" s="15"/>
      <c r="H30" s="18"/>
    </row>
  </sheetData>
  <sheetProtection selectLockedCells="1" selectUnlockedCells="1"/>
  <mergeCells count="3">
    <mergeCell ref="A1:I1"/>
    <mergeCell ref="A2:I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/>
  </sheetPr>
  <dimension ref="A1:J67"/>
  <sheetViews>
    <sheetView view="pageBreakPreview" topLeftCell="A22" zoomScale="80" zoomScaleNormal="100" zoomScaleSheetLayoutView="80" workbookViewId="0">
      <selection activeCell="D35" sqref="D35"/>
    </sheetView>
  </sheetViews>
  <sheetFormatPr baseColWidth="10" defaultRowHeight="15" x14ac:dyDescent="0.25"/>
  <cols>
    <col min="1" max="1" width="3.85546875" style="15" customWidth="1"/>
    <col min="2" max="2" width="78" style="16" customWidth="1"/>
    <col min="3" max="3" width="11.42578125" style="17"/>
    <col min="4" max="4" width="22.7109375" style="17" bestFit="1" customWidth="1"/>
    <col min="5" max="5" width="25.28515625" style="15" bestFit="1" customWidth="1"/>
    <col min="6" max="6" width="25.28515625" style="15" customWidth="1"/>
    <col min="7" max="7" width="16.7109375" style="18" bestFit="1" customWidth="1"/>
    <col min="8" max="8" width="20.140625" style="17" bestFit="1" customWidth="1"/>
    <col min="10" max="10" width="16" bestFit="1" customWidth="1"/>
  </cols>
  <sheetData>
    <row r="1" spans="1:8" ht="32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</row>
    <row r="2" spans="1:8" ht="21" customHeight="1" x14ac:dyDescent="0.25">
      <c r="A2" s="187" t="s">
        <v>30</v>
      </c>
      <c r="B2" s="187"/>
      <c r="C2" s="187"/>
      <c r="D2" s="187"/>
      <c r="E2" s="187"/>
      <c r="F2" s="187"/>
      <c r="G2" s="187"/>
      <c r="H2" s="187"/>
    </row>
    <row r="3" spans="1:8" ht="9" customHeight="1" x14ac:dyDescent="0.25">
      <c r="A3" s="13"/>
      <c r="B3" s="13"/>
      <c r="C3" s="13"/>
      <c r="D3" s="13"/>
      <c r="E3" s="13"/>
      <c r="F3" s="13"/>
      <c r="G3" s="33"/>
      <c r="H3" s="34"/>
    </row>
    <row r="4" spans="1:8" ht="15.75" thickBot="1" x14ac:dyDescent="0.3">
      <c r="A4" s="35"/>
      <c r="B4" s="36"/>
      <c r="C4" s="34"/>
      <c r="D4" s="34"/>
      <c r="E4" s="35"/>
      <c r="F4" s="35"/>
      <c r="G4" s="33"/>
      <c r="H4" s="34"/>
    </row>
    <row r="5" spans="1:8" s="23" customFormat="1" ht="30" customHeight="1" thickBot="1" x14ac:dyDescent="0.3">
      <c r="A5" s="43" t="s">
        <v>17</v>
      </c>
      <c r="B5" s="46" t="s">
        <v>16</v>
      </c>
      <c r="C5" s="48" t="s">
        <v>14</v>
      </c>
      <c r="D5" s="44" t="s">
        <v>15</v>
      </c>
      <c r="E5" s="49" t="s">
        <v>11</v>
      </c>
      <c r="F5" s="81"/>
      <c r="G5" s="50" t="s">
        <v>12</v>
      </c>
      <c r="H5" s="47" t="s">
        <v>13</v>
      </c>
    </row>
    <row r="6" spans="1:8" ht="39" customHeight="1" x14ac:dyDescent="0.25">
      <c r="A6" s="30">
        <v>1</v>
      </c>
      <c r="B6" s="31" t="s">
        <v>70</v>
      </c>
      <c r="C6" s="24" t="s">
        <v>7</v>
      </c>
      <c r="D6" s="30" t="s">
        <v>19</v>
      </c>
      <c r="E6" s="30" t="s">
        <v>43</v>
      </c>
      <c r="F6" s="45" t="s">
        <v>80</v>
      </c>
      <c r="G6" s="32">
        <v>2687073.16</v>
      </c>
      <c r="H6" s="78">
        <v>18480</v>
      </c>
    </row>
    <row r="7" spans="1:8" ht="35.25" customHeight="1" x14ac:dyDescent="0.25">
      <c r="A7" s="30">
        <v>2</v>
      </c>
      <c r="B7" s="31" t="s">
        <v>61</v>
      </c>
      <c r="C7" s="24" t="s">
        <v>7</v>
      </c>
      <c r="D7" s="30" t="s">
        <v>19</v>
      </c>
      <c r="E7" s="30" t="s">
        <v>52</v>
      </c>
      <c r="F7" s="45" t="s">
        <v>81</v>
      </c>
      <c r="G7" s="32">
        <v>3125000</v>
      </c>
      <c r="H7" s="78">
        <v>11818</v>
      </c>
    </row>
    <row r="8" spans="1:8" ht="35.25" customHeight="1" x14ac:dyDescent="0.25">
      <c r="A8" s="30">
        <v>3</v>
      </c>
      <c r="B8" s="31" t="s">
        <v>82</v>
      </c>
      <c r="C8" s="30" t="s">
        <v>7</v>
      </c>
      <c r="D8" s="30" t="s">
        <v>19</v>
      </c>
      <c r="E8" s="30" t="s">
        <v>83</v>
      </c>
      <c r="F8" s="45" t="s">
        <v>84</v>
      </c>
      <c r="G8" s="32">
        <v>2000000</v>
      </c>
      <c r="H8" s="78"/>
    </row>
    <row r="9" spans="1:8" ht="35.25" customHeight="1" x14ac:dyDescent="0.25">
      <c r="A9" s="30">
        <v>4</v>
      </c>
      <c r="B9" s="31" t="s">
        <v>85</v>
      </c>
      <c r="C9" s="24" t="s">
        <v>7</v>
      </c>
      <c r="D9" s="30" t="s">
        <v>19</v>
      </c>
      <c r="E9" s="30" t="s">
        <v>49</v>
      </c>
      <c r="F9" s="45" t="s">
        <v>86</v>
      </c>
      <c r="G9" s="32">
        <v>8549186.2424242422</v>
      </c>
      <c r="H9" s="78">
        <v>3166</v>
      </c>
    </row>
    <row r="10" spans="1:8" ht="35.25" customHeight="1" x14ac:dyDescent="0.25">
      <c r="A10" s="30">
        <v>5</v>
      </c>
      <c r="B10" s="31" t="s">
        <v>87</v>
      </c>
      <c r="C10" s="30" t="s">
        <v>7</v>
      </c>
      <c r="D10" s="30" t="s">
        <v>19</v>
      </c>
      <c r="E10" s="30" t="s">
        <v>88</v>
      </c>
      <c r="F10" s="45" t="s">
        <v>89</v>
      </c>
      <c r="G10" s="32">
        <v>3500000</v>
      </c>
      <c r="H10" s="78"/>
    </row>
    <row r="11" spans="1:8" ht="35.25" customHeight="1" x14ac:dyDescent="0.25">
      <c r="A11" s="30">
        <v>6</v>
      </c>
      <c r="B11" s="31" t="s">
        <v>90</v>
      </c>
      <c r="C11" s="30" t="s">
        <v>7</v>
      </c>
      <c r="D11" s="30" t="s">
        <v>19</v>
      </c>
      <c r="E11" s="30" t="s">
        <v>91</v>
      </c>
      <c r="F11" s="45" t="s">
        <v>92</v>
      </c>
      <c r="G11" s="32">
        <v>2500000</v>
      </c>
      <c r="H11" s="78"/>
    </row>
    <row r="12" spans="1:8" ht="35.25" customHeight="1" x14ac:dyDescent="0.25">
      <c r="A12" s="30">
        <v>7</v>
      </c>
      <c r="B12" s="31" t="s">
        <v>93</v>
      </c>
      <c r="C12" s="30" t="s">
        <v>7</v>
      </c>
      <c r="D12" s="30" t="s">
        <v>19</v>
      </c>
      <c r="E12" s="30" t="s">
        <v>94</v>
      </c>
      <c r="F12" s="45" t="s">
        <v>95</v>
      </c>
      <c r="G12" s="32">
        <v>2500000</v>
      </c>
      <c r="H12" s="78"/>
    </row>
    <row r="13" spans="1:8" ht="43.5" customHeight="1" x14ac:dyDescent="0.25">
      <c r="A13" s="30">
        <v>8</v>
      </c>
      <c r="B13" s="31" t="s">
        <v>96</v>
      </c>
      <c r="C13" s="24" t="s">
        <v>7</v>
      </c>
      <c r="D13" s="30" t="s">
        <v>19</v>
      </c>
      <c r="E13" s="30" t="s">
        <v>97</v>
      </c>
      <c r="F13" s="45" t="s">
        <v>98</v>
      </c>
      <c r="G13" s="32">
        <v>3500000</v>
      </c>
      <c r="H13" s="78"/>
    </row>
    <row r="14" spans="1:8" ht="35.25" customHeight="1" x14ac:dyDescent="0.25">
      <c r="A14" s="30">
        <v>9</v>
      </c>
      <c r="B14" s="31" t="s">
        <v>103</v>
      </c>
      <c r="C14" s="24" t="s">
        <v>7</v>
      </c>
      <c r="D14" s="30" t="s">
        <v>19</v>
      </c>
      <c r="E14" s="30" t="s">
        <v>50</v>
      </c>
      <c r="F14" s="45" t="s">
        <v>99</v>
      </c>
      <c r="G14" s="32">
        <v>3849553.16</v>
      </c>
      <c r="H14" s="78">
        <v>4263</v>
      </c>
    </row>
    <row r="15" spans="1:8" ht="35.25" customHeight="1" x14ac:dyDescent="0.25">
      <c r="A15" s="30">
        <v>10</v>
      </c>
      <c r="B15" s="31" t="s">
        <v>100</v>
      </c>
      <c r="C15" s="30" t="s">
        <v>7</v>
      </c>
      <c r="D15" s="30" t="s">
        <v>19</v>
      </c>
      <c r="E15" s="30" t="s">
        <v>101</v>
      </c>
      <c r="F15" s="30" t="s">
        <v>102</v>
      </c>
      <c r="G15" s="32">
        <v>2500000</v>
      </c>
      <c r="H15" s="78"/>
    </row>
    <row r="16" spans="1:8" ht="35.25" customHeight="1" x14ac:dyDescent="0.25">
      <c r="A16" s="30">
        <v>11</v>
      </c>
      <c r="B16" s="31" t="s">
        <v>104</v>
      </c>
      <c r="C16" s="30" t="s">
        <v>7</v>
      </c>
      <c r="D16" s="30" t="s">
        <v>19</v>
      </c>
      <c r="E16" s="30" t="s">
        <v>105</v>
      </c>
      <c r="F16" s="45" t="s">
        <v>106</v>
      </c>
      <c r="G16" s="32">
        <v>4000000</v>
      </c>
      <c r="H16" s="78"/>
    </row>
    <row r="17" spans="1:8" ht="35.25" customHeight="1" x14ac:dyDescent="0.25">
      <c r="A17" s="30">
        <v>12</v>
      </c>
      <c r="B17" s="31" t="s">
        <v>107</v>
      </c>
      <c r="C17" s="30" t="s">
        <v>7</v>
      </c>
      <c r="D17" s="30" t="s">
        <v>19</v>
      </c>
      <c r="E17" s="30" t="s">
        <v>108</v>
      </c>
      <c r="F17" s="45" t="s">
        <v>109</v>
      </c>
      <c r="G17" s="32">
        <v>3500000</v>
      </c>
      <c r="H17" s="78"/>
    </row>
    <row r="18" spans="1:8" ht="35.25" customHeight="1" x14ac:dyDescent="0.25">
      <c r="A18" s="30">
        <v>13</v>
      </c>
      <c r="B18" s="31" t="s">
        <v>58</v>
      </c>
      <c r="C18" s="24" t="s">
        <v>7</v>
      </c>
      <c r="D18" s="30" t="s">
        <v>19</v>
      </c>
      <c r="E18" s="30" t="s">
        <v>55</v>
      </c>
      <c r="F18" s="45" t="s">
        <v>110</v>
      </c>
      <c r="G18" s="32">
        <v>5108000</v>
      </c>
      <c r="H18" s="78">
        <v>4316</v>
      </c>
    </row>
    <row r="19" spans="1:8" ht="35.25" customHeight="1" x14ac:dyDescent="0.25">
      <c r="A19" s="30">
        <v>14</v>
      </c>
      <c r="B19" s="31" t="s">
        <v>111</v>
      </c>
      <c r="C19" s="24" t="s">
        <v>7</v>
      </c>
      <c r="D19" s="30" t="s">
        <v>19</v>
      </c>
      <c r="E19" s="30" t="s">
        <v>33</v>
      </c>
      <c r="F19" s="45" t="s">
        <v>112</v>
      </c>
      <c r="G19" s="32">
        <v>2800000</v>
      </c>
      <c r="H19" s="78"/>
    </row>
    <row r="20" spans="1:8" ht="46.5" customHeight="1" x14ac:dyDescent="0.25">
      <c r="A20" s="30">
        <v>15</v>
      </c>
      <c r="B20" s="31" t="s">
        <v>113</v>
      </c>
      <c r="C20" s="30" t="s">
        <v>7</v>
      </c>
      <c r="D20" s="30" t="s">
        <v>19</v>
      </c>
      <c r="E20" s="30" t="s">
        <v>114</v>
      </c>
      <c r="F20" s="45" t="s">
        <v>115</v>
      </c>
      <c r="G20" s="32">
        <v>3500000</v>
      </c>
      <c r="H20" s="78"/>
    </row>
    <row r="21" spans="1:8" ht="35.25" customHeight="1" x14ac:dyDescent="0.25">
      <c r="A21" s="30">
        <v>16</v>
      </c>
      <c r="B21" s="31" t="s">
        <v>116</v>
      </c>
      <c r="C21" s="30" t="s">
        <v>7</v>
      </c>
      <c r="D21" s="30" t="s">
        <v>19</v>
      </c>
      <c r="E21" s="45" t="s">
        <v>118</v>
      </c>
      <c r="F21" s="45" t="s">
        <v>117</v>
      </c>
      <c r="G21" s="32">
        <v>2500000</v>
      </c>
      <c r="H21" s="78"/>
    </row>
    <row r="22" spans="1:8" ht="35.25" customHeight="1" x14ac:dyDescent="0.25">
      <c r="A22" s="30">
        <v>17</v>
      </c>
      <c r="B22" s="31" t="s">
        <v>59</v>
      </c>
      <c r="C22" s="24" t="s">
        <v>7</v>
      </c>
      <c r="D22" s="30" t="s">
        <v>19</v>
      </c>
      <c r="E22" s="30" t="s">
        <v>54</v>
      </c>
      <c r="F22" s="30"/>
      <c r="G22" s="32">
        <v>11250000</v>
      </c>
      <c r="H22" s="78">
        <v>4258</v>
      </c>
    </row>
    <row r="23" spans="1:8" ht="53.25" customHeight="1" x14ac:dyDescent="0.25">
      <c r="A23" s="24">
        <v>18</v>
      </c>
      <c r="B23" s="31" t="s">
        <v>57</v>
      </c>
      <c r="C23" s="30" t="s">
        <v>7</v>
      </c>
      <c r="D23" s="30" t="s">
        <v>19</v>
      </c>
      <c r="E23" s="30" t="s">
        <v>56</v>
      </c>
      <c r="F23" s="30"/>
      <c r="G23" s="32">
        <v>11900000</v>
      </c>
      <c r="H23" s="78">
        <v>16313</v>
      </c>
    </row>
    <row r="24" spans="1:8" ht="30" customHeight="1" x14ac:dyDescent="0.25">
      <c r="A24" s="24">
        <v>19</v>
      </c>
      <c r="B24" s="31" t="s">
        <v>60</v>
      </c>
      <c r="C24" s="24" t="s">
        <v>7</v>
      </c>
      <c r="D24" s="30" t="s">
        <v>19</v>
      </c>
      <c r="E24" s="30" t="s">
        <v>53</v>
      </c>
      <c r="F24" s="30"/>
      <c r="G24" s="32">
        <v>19912073.16</v>
      </c>
      <c r="H24" s="78">
        <v>1251</v>
      </c>
    </row>
    <row r="25" spans="1:8" ht="41.25" customHeight="1" x14ac:dyDescent="0.25">
      <c r="A25" s="24">
        <v>20</v>
      </c>
      <c r="B25" s="31" t="s">
        <v>62</v>
      </c>
      <c r="C25" s="24" t="s">
        <v>7</v>
      </c>
      <c r="D25" s="30" t="s">
        <v>19</v>
      </c>
      <c r="E25" s="30" t="s">
        <v>51</v>
      </c>
      <c r="F25" s="30"/>
      <c r="G25" s="32">
        <v>6850000</v>
      </c>
      <c r="H25" s="78">
        <v>4811</v>
      </c>
    </row>
    <row r="26" spans="1:8" ht="44.25" customHeight="1" x14ac:dyDescent="0.25">
      <c r="A26" s="24">
        <v>21</v>
      </c>
      <c r="B26" s="31" t="s">
        <v>63</v>
      </c>
      <c r="C26" s="24" t="s">
        <v>7</v>
      </c>
      <c r="D26" s="30" t="s">
        <v>19</v>
      </c>
      <c r="E26" s="30" t="s">
        <v>48</v>
      </c>
      <c r="F26" s="30"/>
      <c r="G26" s="32">
        <v>7099366.5873242384</v>
      </c>
      <c r="H26" s="78">
        <v>17133</v>
      </c>
    </row>
    <row r="27" spans="1:8" ht="44.25" customHeight="1" x14ac:dyDescent="0.25">
      <c r="A27" s="24"/>
      <c r="B27" s="31" t="s">
        <v>35</v>
      </c>
      <c r="C27" s="24" t="s">
        <v>7</v>
      </c>
      <c r="D27" s="30" t="s">
        <v>19</v>
      </c>
      <c r="E27" s="30" t="s">
        <v>10</v>
      </c>
      <c r="F27" s="30"/>
      <c r="G27" s="32">
        <v>15000000</v>
      </c>
      <c r="H27" s="78">
        <v>0</v>
      </c>
    </row>
    <row r="28" spans="1:8" ht="44.25" customHeight="1" x14ac:dyDescent="0.25">
      <c r="A28" s="24"/>
      <c r="B28" s="31"/>
      <c r="C28" s="24"/>
      <c r="D28" s="30"/>
      <c r="E28" s="30"/>
      <c r="F28" s="30"/>
      <c r="G28" s="32"/>
      <c r="H28" s="78"/>
    </row>
    <row r="29" spans="1:8" ht="41.25" customHeight="1" x14ac:dyDescent="0.25">
      <c r="A29" s="26">
        <v>10</v>
      </c>
      <c r="B29" s="31" t="s">
        <v>64</v>
      </c>
      <c r="C29" s="24" t="s">
        <v>7</v>
      </c>
      <c r="D29" s="30" t="s">
        <v>19</v>
      </c>
      <c r="E29" s="30" t="s">
        <v>34</v>
      </c>
      <c r="F29" s="30"/>
      <c r="G29" s="32">
        <v>2337073.16</v>
      </c>
      <c r="H29" s="78">
        <v>26309</v>
      </c>
    </row>
    <row r="30" spans="1:8" ht="32.25" customHeight="1" x14ac:dyDescent="0.25">
      <c r="A30" s="24">
        <v>11</v>
      </c>
      <c r="B30" s="31" t="s">
        <v>65</v>
      </c>
      <c r="C30" s="24" t="s">
        <v>7</v>
      </c>
      <c r="D30" s="30" t="s">
        <v>19</v>
      </c>
      <c r="E30" s="30" t="s">
        <v>26</v>
      </c>
      <c r="F30" s="30"/>
      <c r="G30" s="32">
        <v>2501553.16</v>
      </c>
      <c r="H30" s="78">
        <v>28619</v>
      </c>
    </row>
    <row r="31" spans="1:8" ht="29.25" customHeight="1" x14ac:dyDescent="0.25">
      <c r="A31" s="24">
        <v>12</v>
      </c>
      <c r="B31" s="31" t="s">
        <v>66</v>
      </c>
      <c r="C31" s="24" t="s">
        <v>7</v>
      </c>
      <c r="D31" s="30" t="s">
        <v>19</v>
      </c>
      <c r="E31" s="30" t="s">
        <v>47</v>
      </c>
      <c r="F31" s="30"/>
      <c r="G31" s="32">
        <v>2360000</v>
      </c>
      <c r="H31" s="78">
        <v>1952</v>
      </c>
    </row>
    <row r="32" spans="1:8" ht="25.5" x14ac:dyDescent="0.25">
      <c r="A32" s="24">
        <v>13</v>
      </c>
      <c r="B32" s="31" t="s">
        <v>67</v>
      </c>
      <c r="C32" s="24" t="s">
        <v>7</v>
      </c>
      <c r="D32" s="30" t="s">
        <v>19</v>
      </c>
      <c r="E32" s="30" t="s">
        <v>46</v>
      </c>
      <c r="F32" s="30"/>
      <c r="G32" s="32">
        <v>5775553.1600000001</v>
      </c>
      <c r="H32" s="78">
        <v>25492</v>
      </c>
    </row>
    <row r="33" spans="1:10" ht="31.5" customHeight="1" x14ac:dyDescent="0.25">
      <c r="A33" s="24">
        <v>14</v>
      </c>
      <c r="B33" s="31" t="s">
        <v>68</v>
      </c>
      <c r="C33" s="24" t="s">
        <v>7</v>
      </c>
      <c r="D33" s="30" t="s">
        <v>19</v>
      </c>
      <c r="E33" s="30" t="s">
        <v>45</v>
      </c>
      <c r="F33" s="30"/>
      <c r="G33" s="32">
        <v>4425553.16</v>
      </c>
      <c r="H33" s="78">
        <v>11358</v>
      </c>
    </row>
    <row r="34" spans="1:10" ht="29.25" customHeight="1" x14ac:dyDescent="0.25">
      <c r="A34" s="24">
        <v>15</v>
      </c>
      <c r="B34" s="31" t="s">
        <v>69</v>
      </c>
      <c r="C34" s="24" t="s">
        <v>7</v>
      </c>
      <c r="D34" s="30" t="s">
        <v>19</v>
      </c>
      <c r="E34" s="45" t="s">
        <v>44</v>
      </c>
      <c r="F34" s="45"/>
      <c r="G34" s="32">
        <v>6400000</v>
      </c>
      <c r="H34" s="78">
        <v>11434</v>
      </c>
    </row>
    <row r="35" spans="1:10" ht="33" customHeight="1" x14ac:dyDescent="0.25">
      <c r="A35" s="24">
        <v>17</v>
      </c>
      <c r="B35" s="31" t="s">
        <v>71</v>
      </c>
      <c r="C35" s="24" t="s">
        <v>7</v>
      </c>
      <c r="D35" s="30" t="s">
        <v>19</v>
      </c>
      <c r="E35" s="30" t="s">
        <v>42</v>
      </c>
      <c r="F35" s="30"/>
      <c r="G35" s="32">
        <v>3791553.16</v>
      </c>
      <c r="H35" s="78">
        <v>1550</v>
      </c>
    </row>
    <row r="36" spans="1:10" ht="35.25" customHeight="1" x14ac:dyDescent="0.25">
      <c r="A36" s="24">
        <v>18</v>
      </c>
      <c r="B36" s="31" t="s">
        <v>72</v>
      </c>
      <c r="C36" s="24" t="s">
        <v>7</v>
      </c>
      <c r="D36" s="30" t="s">
        <v>19</v>
      </c>
      <c r="E36" s="30" t="s">
        <v>41</v>
      </c>
      <c r="F36" s="30"/>
      <c r="G36" s="32">
        <v>5400000</v>
      </c>
      <c r="H36" s="78">
        <v>6932</v>
      </c>
    </row>
    <row r="37" spans="1:10" ht="29.25" customHeight="1" x14ac:dyDescent="0.25">
      <c r="A37" s="24">
        <v>19</v>
      </c>
      <c r="B37" s="31" t="s">
        <v>73</v>
      </c>
      <c r="C37" s="24" t="s">
        <v>7</v>
      </c>
      <c r="D37" s="30" t="s">
        <v>19</v>
      </c>
      <c r="E37" s="30" t="s">
        <v>40</v>
      </c>
      <c r="F37" s="30"/>
      <c r="G37" s="32">
        <v>2800000</v>
      </c>
      <c r="H37" s="78">
        <v>6095</v>
      </c>
    </row>
    <row r="38" spans="1:10" ht="44.25" customHeight="1" x14ac:dyDescent="0.25">
      <c r="A38" s="24">
        <v>20</v>
      </c>
      <c r="B38" s="31" t="s">
        <v>74</v>
      </c>
      <c r="C38" s="24" t="s">
        <v>7</v>
      </c>
      <c r="D38" s="30" t="s">
        <v>19</v>
      </c>
      <c r="E38" s="30" t="s">
        <v>9</v>
      </c>
      <c r="F38" s="30"/>
      <c r="G38" s="32">
        <v>2500000</v>
      </c>
      <c r="H38" s="78">
        <v>6666</v>
      </c>
    </row>
    <row r="39" spans="1:10" ht="25.5" x14ac:dyDescent="0.25">
      <c r="A39" s="24">
        <v>21</v>
      </c>
      <c r="B39" s="31" t="s">
        <v>75</v>
      </c>
      <c r="C39" s="24" t="s">
        <v>7</v>
      </c>
      <c r="D39" s="30" t="s">
        <v>19</v>
      </c>
      <c r="E39" s="30" t="s">
        <v>39</v>
      </c>
      <c r="F39" s="30"/>
      <c r="G39" s="32">
        <v>4150000</v>
      </c>
      <c r="H39" s="78">
        <v>885</v>
      </c>
    </row>
    <row r="40" spans="1:10" ht="25.5" x14ac:dyDescent="0.25">
      <c r="A40" s="26">
        <v>22</v>
      </c>
      <c r="B40" s="31" t="s">
        <v>76</v>
      </c>
      <c r="C40" s="24" t="s">
        <v>7</v>
      </c>
      <c r="D40" s="30" t="s">
        <v>19</v>
      </c>
      <c r="E40" s="30" t="s">
        <v>38</v>
      </c>
      <c r="F40" s="30"/>
      <c r="G40" s="32">
        <v>3375000</v>
      </c>
      <c r="H40" s="78">
        <v>2158</v>
      </c>
    </row>
    <row r="41" spans="1:10" ht="35.25" customHeight="1" x14ac:dyDescent="0.25">
      <c r="A41" s="24">
        <v>23</v>
      </c>
      <c r="B41" s="31" t="s">
        <v>77</v>
      </c>
      <c r="C41" s="24" t="s">
        <v>7</v>
      </c>
      <c r="D41" s="30" t="s">
        <v>19</v>
      </c>
      <c r="E41" s="30" t="s">
        <v>37</v>
      </c>
      <c r="F41" s="30"/>
      <c r="G41" s="32">
        <v>6775553.1600000001</v>
      </c>
      <c r="H41" s="78">
        <v>8945</v>
      </c>
    </row>
    <row r="42" spans="1:10" ht="39.75" customHeight="1" x14ac:dyDescent="0.25">
      <c r="A42" s="24">
        <v>24</v>
      </c>
      <c r="B42" s="31" t="s">
        <v>78</v>
      </c>
      <c r="C42" s="24" t="s">
        <v>7</v>
      </c>
      <c r="D42" s="30" t="s">
        <v>19</v>
      </c>
      <c r="E42" s="30" t="s">
        <v>36</v>
      </c>
      <c r="F42" s="30"/>
      <c r="G42" s="32">
        <v>2958000</v>
      </c>
      <c r="H42" s="78">
        <v>4824</v>
      </c>
      <c r="J42" s="8"/>
    </row>
    <row r="43" spans="1:10" ht="42.75" customHeight="1" thickBot="1" x14ac:dyDescent="0.3">
      <c r="A43" s="24">
        <v>25</v>
      </c>
    </row>
    <row r="44" spans="1:10" ht="15.75" thickBot="1" x14ac:dyDescent="0.3">
      <c r="A44" s="192" t="s">
        <v>18</v>
      </c>
      <c r="B44" s="193"/>
      <c r="C44" s="193"/>
      <c r="D44" s="193"/>
      <c r="E44" s="194"/>
      <c r="F44" s="79"/>
      <c r="G44" s="29">
        <f>SUM(G23:G42)</f>
        <v>116311278.70732422</v>
      </c>
      <c r="H44" s="77">
        <f>SUM(H23:H42)</f>
        <v>182727</v>
      </c>
    </row>
    <row r="45" spans="1:10" x14ac:dyDescent="0.25">
      <c r="B45" s="20"/>
      <c r="C45" s="21"/>
      <c r="D45" s="21"/>
      <c r="E45" s="19"/>
      <c r="F45" s="19"/>
      <c r="G45" s="22"/>
    </row>
    <row r="46" spans="1:10" x14ac:dyDescent="0.25">
      <c r="B46" s="20"/>
      <c r="C46" s="21"/>
      <c r="D46" s="21"/>
      <c r="E46" s="19"/>
      <c r="F46" s="19"/>
      <c r="G46" s="22"/>
    </row>
    <row r="47" spans="1:10" x14ac:dyDescent="0.25">
      <c r="B47" s="20"/>
      <c r="C47" s="21"/>
      <c r="D47" s="21"/>
      <c r="E47" s="19"/>
      <c r="F47" s="19"/>
      <c r="G47" s="22"/>
    </row>
    <row r="48" spans="1:10" x14ac:dyDescent="0.25">
      <c r="B48" s="20"/>
      <c r="C48" s="21"/>
      <c r="D48" s="21"/>
      <c r="E48" s="19"/>
      <c r="F48" s="19"/>
      <c r="G48" s="22"/>
    </row>
    <row r="49" spans="1:7" x14ac:dyDescent="0.25">
      <c r="B49" s="20"/>
      <c r="C49" s="21"/>
      <c r="D49" s="21"/>
      <c r="E49" s="19"/>
      <c r="F49" s="19"/>
      <c r="G49" s="22"/>
    </row>
    <row r="50" spans="1:7" x14ac:dyDescent="0.25">
      <c r="B50" s="20"/>
      <c r="C50" s="21"/>
      <c r="D50" s="21"/>
      <c r="E50" s="19"/>
      <c r="F50" s="19"/>
      <c r="G50" s="22"/>
    </row>
    <row r="51" spans="1:7" x14ac:dyDescent="0.25">
      <c r="B51" s="20"/>
      <c r="C51" s="21"/>
      <c r="D51" s="21"/>
      <c r="E51" s="19"/>
      <c r="F51" s="19"/>
      <c r="G51" s="22"/>
    </row>
    <row r="52" spans="1:7" x14ac:dyDescent="0.25">
      <c r="B52" s="20"/>
      <c r="C52" s="21"/>
      <c r="D52" s="21"/>
      <c r="E52" s="19"/>
      <c r="F52" s="19"/>
      <c r="G52" s="22"/>
    </row>
    <row r="53" spans="1:7" x14ac:dyDescent="0.25">
      <c r="B53" s="20"/>
      <c r="C53" s="21"/>
      <c r="D53" s="21"/>
      <c r="E53" s="19"/>
      <c r="F53" s="19"/>
      <c r="G53" s="22"/>
    </row>
    <row r="54" spans="1:7" x14ac:dyDescent="0.25">
      <c r="B54" s="20"/>
      <c r="C54" s="21"/>
      <c r="D54" s="21"/>
      <c r="E54" s="19"/>
      <c r="F54" s="19"/>
      <c r="G54" s="22"/>
    </row>
    <row r="55" spans="1:7" x14ac:dyDescent="0.25">
      <c r="B55" s="20"/>
      <c r="C55" s="21"/>
      <c r="D55" s="21"/>
      <c r="E55" s="19"/>
      <c r="F55" s="19"/>
      <c r="G55" s="22"/>
    </row>
    <row r="56" spans="1:7" x14ac:dyDescent="0.25">
      <c r="B56" s="20"/>
      <c r="C56" s="21"/>
      <c r="D56" s="21"/>
      <c r="E56" s="19"/>
      <c r="F56" s="19"/>
      <c r="G56" s="22"/>
    </row>
    <row r="57" spans="1:7" x14ac:dyDescent="0.25">
      <c r="B57" s="20"/>
      <c r="C57" s="21"/>
      <c r="D57" s="21"/>
      <c r="E57" s="19"/>
      <c r="F57" s="19"/>
      <c r="G57" s="22"/>
    </row>
    <row r="58" spans="1:7" s="17" customFormat="1" x14ac:dyDescent="0.25">
      <c r="A58" s="15"/>
      <c r="B58" s="20"/>
      <c r="C58" s="21"/>
      <c r="D58" s="21"/>
      <c r="E58" s="19"/>
      <c r="F58" s="19"/>
      <c r="G58" s="22"/>
    </row>
    <row r="59" spans="1:7" s="17" customFormat="1" x14ac:dyDescent="0.25">
      <c r="A59" s="15"/>
      <c r="B59" s="20"/>
      <c r="C59" s="21"/>
      <c r="D59" s="21"/>
      <c r="E59" s="19"/>
      <c r="F59" s="19"/>
      <c r="G59" s="22"/>
    </row>
    <row r="60" spans="1:7" s="17" customFormat="1" x14ac:dyDescent="0.25">
      <c r="A60" s="15"/>
      <c r="B60" s="20"/>
      <c r="C60" s="21"/>
      <c r="D60" s="21"/>
      <c r="E60" s="19"/>
      <c r="F60" s="19"/>
      <c r="G60" s="22"/>
    </row>
    <row r="61" spans="1:7" s="17" customFormat="1" x14ac:dyDescent="0.25">
      <c r="A61" s="15"/>
      <c r="B61" s="20"/>
      <c r="C61" s="21"/>
      <c r="D61" s="21"/>
      <c r="E61" s="19"/>
      <c r="F61" s="19"/>
      <c r="G61" s="22"/>
    </row>
    <row r="62" spans="1:7" s="17" customFormat="1" x14ac:dyDescent="0.25">
      <c r="A62" s="15"/>
      <c r="B62" s="20"/>
      <c r="C62" s="21"/>
      <c r="D62" s="21"/>
      <c r="E62" s="19"/>
      <c r="F62" s="19"/>
      <c r="G62" s="22"/>
    </row>
    <row r="63" spans="1:7" s="17" customFormat="1" x14ac:dyDescent="0.25">
      <c r="A63" s="15"/>
      <c r="B63" s="20"/>
      <c r="C63" s="21"/>
      <c r="D63" s="21"/>
      <c r="E63" s="19"/>
      <c r="F63" s="19"/>
      <c r="G63" s="22"/>
    </row>
    <row r="64" spans="1:7" s="17" customFormat="1" x14ac:dyDescent="0.25">
      <c r="A64" s="15"/>
      <c r="B64" s="20"/>
      <c r="E64" s="15"/>
      <c r="F64" s="15"/>
      <c r="G64" s="18"/>
    </row>
    <row r="65" spans="1:7" s="17" customFormat="1" x14ac:dyDescent="0.25">
      <c r="A65" s="15"/>
      <c r="B65" s="20"/>
      <c r="E65" s="15"/>
      <c r="F65" s="15"/>
      <c r="G65" s="18"/>
    </row>
    <row r="66" spans="1:7" s="17" customFormat="1" x14ac:dyDescent="0.25">
      <c r="A66" s="15"/>
      <c r="B66" s="20"/>
      <c r="E66" s="15"/>
      <c r="F66" s="15"/>
      <c r="G66" s="18"/>
    </row>
    <row r="67" spans="1:7" s="17" customFormat="1" x14ac:dyDescent="0.25">
      <c r="A67" s="15"/>
      <c r="B67" s="20"/>
      <c r="E67" s="15"/>
      <c r="F67" s="15"/>
      <c r="G67" s="18"/>
    </row>
  </sheetData>
  <mergeCells count="3">
    <mergeCell ref="A1:H1"/>
    <mergeCell ref="A2:H2"/>
    <mergeCell ref="A44:E4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7" tint="0.39997558519241921"/>
    <pageSetUpPr fitToPage="1"/>
  </sheetPr>
  <dimension ref="A1:H30"/>
  <sheetViews>
    <sheetView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3.85546875" style="15" customWidth="1"/>
    <col min="2" max="2" width="62.28515625" style="16" customWidth="1"/>
    <col min="3" max="3" width="11.42578125" style="17"/>
    <col min="4" max="4" width="22.7109375" style="17" bestFit="1" customWidth="1"/>
    <col min="5" max="6" width="22.7109375" style="15" customWidth="1"/>
    <col min="7" max="7" width="16.28515625" style="18" bestFit="1" customWidth="1"/>
    <col min="8" max="8" width="20.140625" style="17" hidden="1" customWidth="1"/>
    <col min="10" max="10" width="16" bestFit="1" customWidth="1"/>
  </cols>
  <sheetData>
    <row r="1" spans="1:8" ht="32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</row>
    <row r="2" spans="1:8" ht="21" customHeight="1" x14ac:dyDescent="0.25">
      <c r="A2" s="187" t="s">
        <v>131</v>
      </c>
      <c r="B2" s="187"/>
      <c r="C2" s="187"/>
      <c r="D2" s="187"/>
      <c r="E2" s="187"/>
      <c r="F2" s="187"/>
      <c r="G2" s="187"/>
      <c r="H2" s="187"/>
    </row>
    <row r="3" spans="1:8" ht="9" customHeight="1" x14ac:dyDescent="0.25">
      <c r="A3" s="13"/>
      <c r="B3" s="13"/>
      <c r="C3" s="13"/>
      <c r="D3" s="13"/>
      <c r="E3" s="13"/>
      <c r="F3" s="13"/>
      <c r="G3" s="33"/>
      <c r="H3" s="34"/>
    </row>
    <row r="4" spans="1:8" ht="15.75" thickBot="1" x14ac:dyDescent="0.3">
      <c r="A4" s="35"/>
      <c r="B4" s="36"/>
      <c r="C4" s="34"/>
      <c r="D4" s="34"/>
      <c r="E4" s="35"/>
      <c r="F4" s="35"/>
      <c r="G4" s="33"/>
      <c r="H4" s="34"/>
    </row>
    <row r="5" spans="1:8" s="23" customFormat="1" ht="23.25" customHeight="1" thickBot="1" x14ac:dyDescent="0.3">
      <c r="A5" s="51" t="s">
        <v>17</v>
      </c>
      <c r="B5" s="52" t="s">
        <v>16</v>
      </c>
      <c r="C5" s="54" t="s">
        <v>14</v>
      </c>
      <c r="D5" s="55" t="s">
        <v>15</v>
      </c>
      <c r="E5" s="103" t="s">
        <v>123</v>
      </c>
      <c r="F5" s="104" t="s">
        <v>11</v>
      </c>
      <c r="G5" s="110" t="s">
        <v>12</v>
      </c>
      <c r="H5" s="53" t="s">
        <v>13</v>
      </c>
    </row>
    <row r="6" spans="1:8" ht="36.75" customHeight="1" thickBot="1" x14ac:dyDescent="0.3">
      <c r="A6" s="100">
        <v>5</v>
      </c>
      <c r="B6" s="101" t="s">
        <v>134</v>
      </c>
      <c r="C6" s="100" t="s">
        <v>7</v>
      </c>
      <c r="D6" s="100" t="s">
        <v>20</v>
      </c>
      <c r="E6" s="102" t="s">
        <v>128</v>
      </c>
      <c r="F6" s="102" t="s">
        <v>128</v>
      </c>
      <c r="G6" s="105">
        <v>0</v>
      </c>
      <c r="H6" s="99"/>
    </row>
    <row r="7" spans="1:8" ht="15.75" thickBot="1" x14ac:dyDescent="0.3">
      <c r="A7" s="192" t="s">
        <v>18</v>
      </c>
      <c r="B7" s="193"/>
      <c r="C7" s="193"/>
      <c r="D7" s="193"/>
      <c r="E7" s="194"/>
      <c r="F7" s="79"/>
      <c r="G7" s="106">
        <f>G6</f>
        <v>0</v>
      </c>
      <c r="H7" s="29" t="e">
        <f>SUM(#REF!)</f>
        <v>#REF!</v>
      </c>
    </row>
    <row r="8" spans="1:8" x14ac:dyDescent="0.25">
      <c r="B8" s="20"/>
      <c r="C8" s="21"/>
      <c r="D8" s="21"/>
      <c r="E8" s="19"/>
      <c r="F8" s="19"/>
      <c r="G8" s="22"/>
    </row>
    <row r="9" spans="1:8" x14ac:dyDescent="0.25">
      <c r="B9" s="20"/>
      <c r="C9" s="21"/>
      <c r="D9" s="21"/>
      <c r="E9" s="19"/>
      <c r="F9" s="19"/>
      <c r="G9" s="22"/>
    </row>
    <row r="10" spans="1:8" x14ac:dyDescent="0.25">
      <c r="B10" s="20"/>
      <c r="C10" s="21"/>
      <c r="D10" s="21"/>
      <c r="E10" s="19"/>
      <c r="F10" s="19"/>
      <c r="G10" s="22"/>
    </row>
    <row r="11" spans="1:8" x14ac:dyDescent="0.25">
      <c r="B11" s="20"/>
      <c r="C11" s="21"/>
      <c r="D11" s="21"/>
      <c r="E11" s="19"/>
      <c r="F11" s="19"/>
      <c r="G11" s="22"/>
    </row>
    <row r="12" spans="1:8" x14ac:dyDescent="0.25">
      <c r="B12" s="20"/>
      <c r="C12" s="21"/>
      <c r="D12" s="21"/>
      <c r="E12" s="19"/>
      <c r="F12" s="19"/>
      <c r="G12" s="22"/>
    </row>
    <row r="13" spans="1:8" x14ac:dyDescent="0.25">
      <c r="B13" s="20"/>
      <c r="C13" s="21"/>
      <c r="D13" s="21"/>
      <c r="E13" s="19"/>
      <c r="F13" s="19"/>
      <c r="G13" s="22"/>
    </row>
    <row r="14" spans="1:8" x14ac:dyDescent="0.25">
      <c r="B14" s="20"/>
      <c r="C14" s="21"/>
      <c r="D14" s="21"/>
      <c r="E14" s="19"/>
      <c r="F14" s="19"/>
      <c r="G14" s="22"/>
    </row>
    <row r="15" spans="1:8" x14ac:dyDescent="0.25">
      <c r="B15" s="20"/>
      <c r="C15" s="21"/>
      <c r="D15" s="21"/>
      <c r="E15" s="19"/>
      <c r="F15" s="19"/>
      <c r="G15" s="22"/>
    </row>
    <row r="16" spans="1:8" x14ac:dyDescent="0.25">
      <c r="B16" s="20"/>
      <c r="C16" s="21"/>
      <c r="D16" s="21"/>
      <c r="E16" s="19"/>
      <c r="F16" s="19"/>
      <c r="G16" s="22"/>
    </row>
    <row r="17" spans="1:7" x14ac:dyDescent="0.25">
      <c r="B17" s="20"/>
      <c r="C17" s="21"/>
      <c r="D17" s="21"/>
      <c r="E17" s="19"/>
      <c r="F17" s="19"/>
      <c r="G17" s="22"/>
    </row>
    <row r="18" spans="1:7" x14ac:dyDescent="0.25">
      <c r="B18" s="20"/>
      <c r="C18" s="21"/>
      <c r="D18" s="21"/>
      <c r="E18" s="19"/>
      <c r="F18" s="19"/>
      <c r="G18" s="22"/>
    </row>
    <row r="19" spans="1:7" x14ac:dyDescent="0.25">
      <c r="B19" s="20"/>
      <c r="C19" s="21"/>
      <c r="D19" s="21"/>
      <c r="E19" s="19"/>
      <c r="F19" s="19"/>
      <c r="G19" s="22"/>
    </row>
    <row r="20" spans="1:7" x14ac:dyDescent="0.25">
      <c r="B20" s="20"/>
      <c r="C20" s="21"/>
      <c r="D20" s="21"/>
      <c r="E20" s="19"/>
      <c r="F20" s="19"/>
      <c r="G20" s="22"/>
    </row>
    <row r="21" spans="1:7" s="17" customFormat="1" x14ac:dyDescent="0.25">
      <c r="A21" s="15"/>
      <c r="B21" s="20"/>
      <c r="C21" s="21"/>
      <c r="D21" s="21"/>
      <c r="E21" s="19"/>
      <c r="F21" s="19"/>
      <c r="G21" s="22"/>
    </row>
    <row r="22" spans="1:7" s="17" customFormat="1" x14ac:dyDescent="0.25">
      <c r="A22" s="15"/>
      <c r="B22" s="20"/>
      <c r="C22" s="21"/>
      <c r="D22" s="21"/>
      <c r="E22" s="19"/>
      <c r="F22" s="19"/>
      <c r="G22" s="22"/>
    </row>
    <row r="23" spans="1:7" s="17" customFormat="1" x14ac:dyDescent="0.25">
      <c r="A23" s="15"/>
      <c r="B23" s="20"/>
      <c r="C23" s="21"/>
      <c r="D23" s="21"/>
      <c r="E23" s="19"/>
      <c r="F23" s="19"/>
      <c r="G23" s="22"/>
    </row>
    <row r="24" spans="1:7" s="17" customFormat="1" x14ac:dyDescent="0.25">
      <c r="A24" s="15"/>
      <c r="B24" s="20"/>
      <c r="C24" s="21"/>
      <c r="D24" s="21"/>
      <c r="E24" s="19"/>
      <c r="F24" s="19"/>
      <c r="G24" s="22"/>
    </row>
    <row r="25" spans="1:7" s="17" customFormat="1" x14ac:dyDescent="0.25">
      <c r="A25" s="15"/>
      <c r="B25" s="20"/>
      <c r="C25" s="21"/>
      <c r="D25" s="21"/>
      <c r="E25" s="19"/>
      <c r="F25" s="19"/>
      <c r="G25" s="22"/>
    </row>
    <row r="26" spans="1:7" s="17" customFormat="1" x14ac:dyDescent="0.25">
      <c r="A26" s="15"/>
      <c r="B26" s="20"/>
      <c r="C26" s="21"/>
      <c r="D26" s="21"/>
      <c r="E26" s="19"/>
      <c r="F26" s="19"/>
      <c r="G26" s="22"/>
    </row>
    <row r="27" spans="1:7" s="17" customFormat="1" x14ac:dyDescent="0.25">
      <c r="A27" s="15"/>
      <c r="B27" s="20"/>
      <c r="E27" s="15"/>
      <c r="F27" s="15"/>
      <c r="G27" s="18"/>
    </row>
    <row r="28" spans="1:7" s="17" customFormat="1" x14ac:dyDescent="0.25">
      <c r="A28" s="15"/>
      <c r="B28" s="20"/>
      <c r="E28" s="15"/>
      <c r="F28" s="15"/>
      <c r="G28" s="18"/>
    </row>
    <row r="29" spans="1:7" s="17" customFormat="1" x14ac:dyDescent="0.25">
      <c r="A29" s="15"/>
      <c r="B29" s="20"/>
      <c r="E29" s="15"/>
      <c r="F29" s="15"/>
      <c r="G29" s="18"/>
    </row>
    <row r="30" spans="1:7" s="17" customFormat="1" x14ac:dyDescent="0.25">
      <c r="A30" s="15"/>
      <c r="B30" s="20"/>
      <c r="E30" s="15"/>
      <c r="F30" s="15"/>
      <c r="G30" s="18"/>
    </row>
  </sheetData>
  <mergeCells count="3">
    <mergeCell ref="A1:H1"/>
    <mergeCell ref="A2:H2"/>
    <mergeCell ref="A7:E7"/>
  </mergeCells>
  <conditionalFormatting sqref="B6">
    <cfRule type="cellIs" dxfId="0" priority="1" stopIfTrue="1" operator="equal">
      <formula>"Cancelada"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7" tint="0.39997558519241921"/>
    <pageSetUpPr fitToPage="1"/>
  </sheetPr>
  <dimension ref="A1:H33"/>
  <sheetViews>
    <sheetView view="pageBreakPreview" zoomScaleNormal="100" zoomScaleSheetLayoutView="100" workbookViewId="0">
      <selection activeCell="G10" sqref="G10"/>
    </sheetView>
  </sheetViews>
  <sheetFormatPr baseColWidth="10" defaultRowHeight="15" x14ac:dyDescent="0.25"/>
  <cols>
    <col min="1" max="1" width="3.85546875" style="15" customWidth="1"/>
    <col min="2" max="2" width="62.28515625" style="16" customWidth="1"/>
    <col min="3" max="3" width="11.42578125" style="17"/>
    <col min="4" max="4" width="22.7109375" style="17" bestFit="1" customWidth="1"/>
    <col min="5" max="5" width="22.7109375" style="15" customWidth="1"/>
    <col min="6" max="6" width="18.140625" style="18" hidden="1" customWidth="1"/>
    <col min="7" max="7" width="16.85546875" style="18" bestFit="1" customWidth="1"/>
    <col min="8" max="8" width="20.140625" style="17" hidden="1" customWidth="1"/>
  </cols>
  <sheetData>
    <row r="1" spans="1:8" ht="32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</row>
    <row r="2" spans="1:8" ht="21" customHeight="1" x14ac:dyDescent="0.25">
      <c r="A2" s="187" t="s">
        <v>132</v>
      </c>
      <c r="B2" s="187"/>
      <c r="C2" s="187"/>
      <c r="D2" s="187"/>
      <c r="E2" s="187"/>
      <c r="F2" s="187"/>
      <c r="G2" s="187"/>
      <c r="H2" s="187"/>
    </row>
    <row r="3" spans="1:8" ht="4.5" customHeight="1" x14ac:dyDescent="0.25">
      <c r="A3" s="13"/>
      <c r="B3" s="13"/>
      <c r="C3" s="13"/>
      <c r="D3" s="13"/>
      <c r="E3" s="13"/>
      <c r="F3" s="33"/>
      <c r="G3" s="33"/>
      <c r="H3" s="34"/>
    </row>
    <row r="4" spans="1:8" ht="15.75" thickBot="1" x14ac:dyDescent="0.3">
      <c r="A4" s="35"/>
      <c r="B4" s="36"/>
      <c r="C4" s="34"/>
      <c r="D4" s="34"/>
      <c r="E4" s="35"/>
      <c r="F4" s="33"/>
      <c r="G4" s="33"/>
      <c r="H4" s="34"/>
    </row>
    <row r="5" spans="1:8" s="23" customFormat="1" ht="23.25" customHeight="1" thickBot="1" x14ac:dyDescent="0.3">
      <c r="A5" s="57" t="s">
        <v>17</v>
      </c>
      <c r="B5" s="62" t="s">
        <v>16</v>
      </c>
      <c r="C5" s="60" t="s">
        <v>14</v>
      </c>
      <c r="D5" s="61" t="s">
        <v>15</v>
      </c>
      <c r="E5" s="58" t="s">
        <v>123</v>
      </c>
      <c r="F5" s="59" t="s">
        <v>12</v>
      </c>
      <c r="G5" s="112" t="s">
        <v>12</v>
      </c>
      <c r="H5" s="63" t="s">
        <v>13</v>
      </c>
    </row>
    <row r="6" spans="1:8" ht="34.5" customHeight="1" x14ac:dyDescent="0.25">
      <c r="A6" s="30">
        <v>1</v>
      </c>
      <c r="B6" s="31" t="s">
        <v>140</v>
      </c>
      <c r="C6" s="30" t="s">
        <v>7</v>
      </c>
      <c r="D6" s="30" t="s">
        <v>22</v>
      </c>
      <c r="E6" s="30" t="s">
        <v>27</v>
      </c>
      <c r="F6" s="32">
        <v>1400000</v>
      </c>
      <c r="G6" s="198">
        <v>0</v>
      </c>
      <c r="H6" s="84">
        <v>2285</v>
      </c>
    </row>
    <row r="7" spans="1:8" ht="34.5" customHeight="1" x14ac:dyDescent="0.25">
      <c r="A7" s="30">
        <v>2</v>
      </c>
      <c r="B7" s="31" t="s">
        <v>139</v>
      </c>
      <c r="C7" s="30" t="s">
        <v>7</v>
      </c>
      <c r="D7" s="30" t="s">
        <v>22</v>
      </c>
      <c r="E7" s="30" t="s">
        <v>136</v>
      </c>
      <c r="F7" s="32">
        <v>1200000</v>
      </c>
      <c r="G7" s="198"/>
      <c r="H7" s="84">
        <v>1350</v>
      </c>
    </row>
    <row r="8" spans="1:8" ht="34.5" customHeight="1" x14ac:dyDescent="0.25">
      <c r="A8" s="30">
        <v>3</v>
      </c>
      <c r="B8" s="31" t="s">
        <v>138</v>
      </c>
      <c r="C8" s="30" t="s">
        <v>7</v>
      </c>
      <c r="D8" s="30" t="s">
        <v>22</v>
      </c>
      <c r="E8" s="30" t="s">
        <v>137</v>
      </c>
      <c r="F8" s="32">
        <v>1400000</v>
      </c>
      <c r="G8" s="198"/>
      <c r="H8" s="84">
        <v>28619</v>
      </c>
    </row>
    <row r="9" spans="1:8" ht="34.5" customHeight="1" thickBot="1" x14ac:dyDescent="0.3">
      <c r="A9" s="30">
        <v>4</v>
      </c>
      <c r="B9" s="31" t="s">
        <v>29</v>
      </c>
      <c r="C9" s="30" t="s">
        <v>7</v>
      </c>
      <c r="D9" s="30" t="s">
        <v>22</v>
      </c>
      <c r="E9" s="30" t="s">
        <v>128</v>
      </c>
      <c r="F9" s="32">
        <v>2500000</v>
      </c>
      <c r="G9" s="199"/>
      <c r="H9" s="84">
        <v>9305</v>
      </c>
    </row>
    <row r="10" spans="1:8" ht="16.5" thickBot="1" x14ac:dyDescent="0.3">
      <c r="A10" s="195" t="s">
        <v>18</v>
      </c>
      <c r="B10" s="196"/>
      <c r="C10" s="196"/>
      <c r="D10" s="196"/>
      <c r="E10" s="197"/>
      <c r="F10" s="56">
        <f>SUM(F6:F9)</f>
        <v>6500000</v>
      </c>
      <c r="G10" s="111">
        <f>SUM(G6:G9)</f>
        <v>0</v>
      </c>
      <c r="H10" s="56">
        <f>SUM(H6:H9)</f>
        <v>41559</v>
      </c>
    </row>
    <row r="11" spans="1:8" x14ac:dyDescent="0.25">
      <c r="B11" s="20"/>
      <c r="C11" s="21"/>
      <c r="D11" s="21"/>
      <c r="E11" s="19"/>
      <c r="F11" s="22"/>
      <c r="G11" s="22"/>
    </row>
    <row r="12" spans="1:8" x14ac:dyDescent="0.25">
      <c r="B12" s="20"/>
      <c r="C12" s="21"/>
      <c r="D12" s="21"/>
      <c r="E12" s="19"/>
      <c r="F12" s="22"/>
      <c r="G12" s="22"/>
    </row>
    <row r="13" spans="1:8" x14ac:dyDescent="0.25">
      <c r="B13" s="20"/>
      <c r="C13" s="21"/>
      <c r="D13" s="21"/>
      <c r="E13" s="19"/>
      <c r="F13" s="22"/>
      <c r="G13" s="22"/>
    </row>
    <row r="14" spans="1:8" x14ac:dyDescent="0.25">
      <c r="B14" s="20"/>
      <c r="C14" s="21"/>
      <c r="D14" s="21"/>
      <c r="E14" s="19"/>
      <c r="F14" s="22"/>
      <c r="G14" s="22"/>
    </row>
    <row r="15" spans="1:8" x14ac:dyDescent="0.25">
      <c r="B15" s="20"/>
      <c r="C15" s="21"/>
      <c r="D15" s="21"/>
      <c r="E15" s="19"/>
      <c r="F15" s="22"/>
      <c r="G15" s="22"/>
    </row>
    <row r="16" spans="1:8" x14ac:dyDescent="0.25">
      <c r="B16" s="20"/>
      <c r="C16" s="21"/>
      <c r="D16" s="21"/>
      <c r="E16" s="19"/>
      <c r="F16" s="22"/>
      <c r="G16" s="22"/>
    </row>
    <row r="17" spans="1:7" x14ac:dyDescent="0.25">
      <c r="B17" s="20"/>
      <c r="C17" s="21"/>
      <c r="D17" s="21"/>
      <c r="E17" s="19"/>
      <c r="F17" s="22"/>
      <c r="G17" s="22"/>
    </row>
    <row r="18" spans="1:7" x14ac:dyDescent="0.25">
      <c r="B18" s="20"/>
      <c r="C18" s="21"/>
      <c r="D18" s="21"/>
      <c r="E18" s="19"/>
      <c r="F18" s="22"/>
      <c r="G18" s="22"/>
    </row>
    <row r="19" spans="1:7" x14ac:dyDescent="0.25">
      <c r="B19" s="20"/>
      <c r="C19" s="21"/>
      <c r="D19" s="21"/>
      <c r="E19" s="19"/>
      <c r="F19" s="22"/>
      <c r="G19" s="22"/>
    </row>
    <row r="20" spans="1:7" s="17" customFormat="1" x14ac:dyDescent="0.25">
      <c r="A20" s="15"/>
      <c r="B20" s="20"/>
      <c r="C20" s="21"/>
      <c r="D20" s="21"/>
      <c r="E20" s="19"/>
      <c r="F20" s="22"/>
      <c r="G20" s="22"/>
    </row>
    <row r="21" spans="1:7" s="17" customFormat="1" x14ac:dyDescent="0.25">
      <c r="A21" s="15"/>
      <c r="B21" s="20"/>
      <c r="C21" s="21"/>
      <c r="D21" s="21"/>
      <c r="E21" s="19"/>
      <c r="F21" s="22"/>
      <c r="G21" s="22"/>
    </row>
    <row r="22" spans="1:7" s="17" customFormat="1" x14ac:dyDescent="0.25">
      <c r="A22" s="15"/>
      <c r="B22" s="20"/>
      <c r="C22" s="21"/>
      <c r="D22" s="21"/>
      <c r="E22" s="19"/>
      <c r="F22" s="22"/>
      <c r="G22" s="22"/>
    </row>
    <row r="23" spans="1:7" s="17" customFormat="1" x14ac:dyDescent="0.25">
      <c r="A23" s="15"/>
      <c r="B23" s="20"/>
      <c r="C23" s="21"/>
      <c r="D23" s="21"/>
      <c r="E23" s="19"/>
      <c r="F23" s="22"/>
      <c r="G23" s="22"/>
    </row>
    <row r="24" spans="1:7" s="17" customFormat="1" x14ac:dyDescent="0.25">
      <c r="A24" s="15"/>
      <c r="B24" s="20"/>
      <c r="C24" s="21"/>
      <c r="D24" s="21"/>
      <c r="E24" s="19"/>
      <c r="F24" s="22"/>
      <c r="G24" s="22"/>
    </row>
    <row r="25" spans="1:7" s="17" customFormat="1" x14ac:dyDescent="0.25">
      <c r="A25" s="15"/>
      <c r="B25" s="20"/>
      <c r="C25" s="21"/>
      <c r="D25" s="21"/>
      <c r="E25" s="19"/>
      <c r="F25" s="22"/>
      <c r="G25" s="22"/>
    </row>
    <row r="26" spans="1:7" s="17" customFormat="1" x14ac:dyDescent="0.25">
      <c r="A26" s="15"/>
      <c r="B26" s="20"/>
      <c r="C26" s="21"/>
      <c r="D26" s="21"/>
      <c r="E26" s="19"/>
      <c r="F26" s="22"/>
      <c r="G26" s="22"/>
    </row>
    <row r="27" spans="1:7" s="17" customFormat="1" x14ac:dyDescent="0.25">
      <c r="A27" s="15"/>
      <c r="B27" s="20"/>
      <c r="C27" s="21"/>
      <c r="D27" s="21"/>
      <c r="E27" s="19"/>
      <c r="F27" s="22"/>
      <c r="G27" s="22"/>
    </row>
    <row r="28" spans="1:7" s="17" customFormat="1" x14ac:dyDescent="0.25">
      <c r="A28" s="15"/>
      <c r="B28" s="20"/>
      <c r="C28" s="21"/>
      <c r="D28" s="21"/>
      <c r="E28" s="19"/>
      <c r="F28" s="22"/>
      <c r="G28" s="22"/>
    </row>
    <row r="29" spans="1:7" s="17" customFormat="1" x14ac:dyDescent="0.25">
      <c r="A29" s="15"/>
      <c r="B29" s="20"/>
      <c r="C29" s="21"/>
      <c r="D29" s="21"/>
      <c r="E29" s="19"/>
      <c r="F29" s="22"/>
      <c r="G29" s="22"/>
    </row>
    <row r="30" spans="1:7" s="17" customFormat="1" x14ac:dyDescent="0.25">
      <c r="A30" s="15"/>
      <c r="B30" s="20"/>
      <c r="E30" s="15"/>
      <c r="F30" s="18"/>
      <c r="G30" s="18"/>
    </row>
    <row r="31" spans="1:7" s="17" customFormat="1" x14ac:dyDescent="0.25">
      <c r="A31" s="15"/>
      <c r="B31" s="20"/>
      <c r="E31" s="15"/>
      <c r="F31" s="18"/>
      <c r="G31" s="18"/>
    </row>
    <row r="32" spans="1:7" s="17" customFormat="1" x14ac:dyDescent="0.25">
      <c r="A32" s="15"/>
      <c r="B32" s="20"/>
      <c r="E32" s="15"/>
      <c r="F32" s="18"/>
      <c r="G32" s="18"/>
    </row>
    <row r="33" spans="1:7" s="17" customFormat="1" x14ac:dyDescent="0.25">
      <c r="A33" s="15"/>
      <c r="B33" s="20"/>
      <c r="E33" s="15"/>
      <c r="F33" s="18"/>
      <c r="G33" s="18"/>
    </row>
  </sheetData>
  <mergeCells count="4">
    <mergeCell ref="A1:H1"/>
    <mergeCell ref="A2:H2"/>
    <mergeCell ref="A10:E10"/>
    <mergeCell ref="G6:G9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>
    <tabColor theme="7" tint="0.39997558519241921"/>
    <pageSetUpPr fitToPage="1"/>
  </sheetPr>
  <dimension ref="A1:J32"/>
  <sheetViews>
    <sheetView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1" max="1" width="3.85546875" style="15" customWidth="1"/>
    <col min="2" max="2" width="62.28515625" style="16" customWidth="1"/>
    <col min="3" max="3" width="11.42578125" style="17"/>
    <col min="4" max="4" width="22.7109375" style="17" bestFit="1" customWidth="1"/>
    <col min="5" max="5" width="22.7109375" style="15" customWidth="1"/>
    <col min="6" max="6" width="18.140625" style="18" bestFit="1" customWidth="1"/>
    <col min="7" max="7" width="20.140625" style="17" hidden="1" customWidth="1"/>
    <col min="10" max="10" width="15" bestFit="1" customWidth="1"/>
  </cols>
  <sheetData>
    <row r="1" spans="1:10" ht="32.25" customHeight="1" x14ac:dyDescent="0.25">
      <c r="A1" s="186" t="s">
        <v>0</v>
      </c>
      <c r="B1" s="186"/>
      <c r="C1" s="186"/>
      <c r="D1" s="186"/>
      <c r="E1" s="186"/>
      <c r="F1" s="186"/>
      <c r="G1" s="186"/>
    </row>
    <row r="2" spans="1:10" ht="21" customHeight="1" x14ac:dyDescent="0.25">
      <c r="A2" s="187" t="s">
        <v>133</v>
      </c>
      <c r="B2" s="187"/>
      <c r="C2" s="187"/>
      <c r="D2" s="187"/>
      <c r="E2" s="187"/>
      <c r="F2" s="187"/>
      <c r="G2" s="187"/>
    </row>
    <row r="3" spans="1:10" ht="17.25" customHeight="1" x14ac:dyDescent="0.25">
      <c r="A3" s="13"/>
      <c r="B3" s="13"/>
      <c r="C3" s="13"/>
      <c r="D3" s="13"/>
      <c r="E3" s="13"/>
      <c r="F3" s="33"/>
      <c r="G3" s="34"/>
    </row>
    <row r="4" spans="1:10" ht="15.75" thickBot="1" x14ac:dyDescent="0.3">
      <c r="A4" s="35"/>
      <c r="B4" s="36"/>
      <c r="C4" s="34"/>
      <c r="D4" s="34"/>
      <c r="E4" s="35"/>
      <c r="F4" s="33"/>
      <c r="G4" s="34"/>
    </row>
    <row r="5" spans="1:10" s="23" customFormat="1" ht="23.25" customHeight="1" x14ac:dyDescent="0.25">
      <c r="A5" s="67" t="s">
        <v>17</v>
      </c>
      <c r="B5" s="68" t="s">
        <v>16</v>
      </c>
      <c r="C5" s="70" t="s">
        <v>14</v>
      </c>
      <c r="D5" s="71" t="s">
        <v>15</v>
      </c>
      <c r="E5" s="72" t="s">
        <v>11</v>
      </c>
      <c r="F5" s="73" t="s">
        <v>12</v>
      </c>
      <c r="G5" s="69" t="s">
        <v>13</v>
      </c>
    </row>
    <row r="6" spans="1:10" ht="34.5" customHeight="1" x14ac:dyDescent="0.25">
      <c r="A6" s="24">
        <v>1</v>
      </c>
      <c r="B6" s="74" t="s">
        <v>125</v>
      </c>
      <c r="C6" s="24" t="s">
        <v>7</v>
      </c>
      <c r="D6" s="24" t="s">
        <v>24</v>
      </c>
      <c r="E6" s="24" t="s">
        <v>21</v>
      </c>
      <c r="F6" s="199">
        <v>0</v>
      </c>
      <c r="G6" s="203" t="e">
        <f>+#REF!</f>
        <v>#REF!</v>
      </c>
    </row>
    <row r="7" spans="1:10" ht="45" x14ac:dyDescent="0.25">
      <c r="A7" s="24">
        <v>2</v>
      </c>
      <c r="B7" s="75" t="s">
        <v>127</v>
      </c>
      <c r="C7" s="27" t="s">
        <v>7</v>
      </c>
      <c r="D7" s="27" t="s">
        <v>24</v>
      </c>
      <c r="E7" s="24" t="s">
        <v>21</v>
      </c>
      <c r="F7" s="206"/>
      <c r="G7" s="204"/>
    </row>
    <row r="8" spans="1:10" ht="45" customHeight="1" thickBot="1" x14ac:dyDescent="0.3">
      <c r="A8" s="66">
        <v>3</v>
      </c>
      <c r="B8" s="76" t="s">
        <v>126</v>
      </c>
      <c r="C8" s="66" t="s">
        <v>7</v>
      </c>
      <c r="D8" s="66" t="s">
        <v>24</v>
      </c>
      <c r="E8" s="66" t="s">
        <v>21</v>
      </c>
      <c r="F8" s="207"/>
      <c r="G8" s="205"/>
    </row>
    <row r="9" spans="1:10" ht="16.5" thickBot="1" x14ac:dyDescent="0.3">
      <c r="A9" s="200" t="s">
        <v>18</v>
      </c>
      <c r="B9" s="201"/>
      <c r="C9" s="201"/>
      <c r="D9" s="201"/>
      <c r="E9" s="202"/>
      <c r="F9" s="111">
        <f>SUM(F6:F8)</f>
        <v>0</v>
      </c>
      <c r="G9" s="65" t="e">
        <f>SUM(G6)</f>
        <v>#REF!</v>
      </c>
      <c r="J9" s="14"/>
    </row>
    <row r="10" spans="1:10" x14ac:dyDescent="0.25">
      <c r="B10" s="20"/>
      <c r="C10" s="21"/>
      <c r="D10" s="21"/>
      <c r="E10" s="19"/>
      <c r="F10" s="22"/>
    </row>
    <row r="11" spans="1:10" x14ac:dyDescent="0.25">
      <c r="B11" s="20"/>
      <c r="C11" s="21"/>
      <c r="D11" s="21"/>
      <c r="E11" s="19"/>
      <c r="F11" s="22"/>
    </row>
    <row r="12" spans="1:10" x14ac:dyDescent="0.25">
      <c r="B12" s="20"/>
      <c r="C12" s="21"/>
      <c r="D12" s="21"/>
      <c r="E12" s="19"/>
      <c r="F12" s="22"/>
    </row>
    <row r="13" spans="1:10" x14ac:dyDescent="0.25">
      <c r="B13" s="20"/>
      <c r="C13" s="21"/>
      <c r="D13" s="21"/>
      <c r="E13" s="19"/>
      <c r="F13" s="22"/>
    </row>
    <row r="14" spans="1:10" x14ac:dyDescent="0.25">
      <c r="B14" s="20"/>
      <c r="C14" s="21"/>
      <c r="D14" s="21"/>
      <c r="E14" s="19"/>
      <c r="F14" s="22"/>
    </row>
    <row r="15" spans="1:10" x14ac:dyDescent="0.25">
      <c r="B15" s="20"/>
      <c r="C15" s="21"/>
      <c r="D15" s="21"/>
      <c r="E15" s="19"/>
      <c r="F15" s="22"/>
    </row>
    <row r="16" spans="1:10" x14ac:dyDescent="0.25">
      <c r="B16" s="20"/>
      <c r="C16" s="21"/>
      <c r="D16" s="21"/>
      <c r="E16" s="19"/>
      <c r="F16" s="22"/>
    </row>
    <row r="17" spans="1:6" x14ac:dyDescent="0.25">
      <c r="B17" s="20"/>
      <c r="C17" s="21"/>
      <c r="D17" s="21"/>
      <c r="E17" s="19"/>
      <c r="F17" s="22"/>
    </row>
    <row r="18" spans="1:6" x14ac:dyDescent="0.25">
      <c r="B18" s="20"/>
      <c r="C18" s="21"/>
      <c r="D18" s="21"/>
      <c r="E18" s="19"/>
      <c r="F18" s="22"/>
    </row>
    <row r="19" spans="1:6" s="17" customFormat="1" x14ac:dyDescent="0.25">
      <c r="A19" s="15"/>
      <c r="B19" s="20"/>
      <c r="C19" s="21"/>
      <c r="D19" s="21"/>
      <c r="E19" s="19"/>
      <c r="F19" s="22"/>
    </row>
    <row r="20" spans="1:6" s="17" customFormat="1" x14ac:dyDescent="0.25">
      <c r="A20" s="15"/>
      <c r="B20" s="20"/>
      <c r="C20" s="21"/>
      <c r="D20" s="21"/>
      <c r="E20" s="19"/>
      <c r="F20" s="22"/>
    </row>
    <row r="21" spans="1:6" s="17" customFormat="1" x14ac:dyDescent="0.25">
      <c r="A21" s="15"/>
      <c r="B21" s="20"/>
      <c r="C21" s="21"/>
      <c r="D21" s="21"/>
      <c r="E21" s="19"/>
      <c r="F21" s="22"/>
    </row>
    <row r="22" spans="1:6" s="17" customFormat="1" x14ac:dyDescent="0.25">
      <c r="A22" s="15"/>
      <c r="B22" s="20"/>
      <c r="C22" s="21"/>
      <c r="D22" s="21"/>
      <c r="E22" s="19"/>
      <c r="F22" s="22"/>
    </row>
    <row r="23" spans="1:6" s="17" customFormat="1" x14ac:dyDescent="0.25">
      <c r="A23" s="15"/>
      <c r="B23" s="20"/>
      <c r="C23" s="21"/>
      <c r="D23" s="21"/>
      <c r="E23" s="19"/>
      <c r="F23" s="22"/>
    </row>
    <row r="24" spans="1:6" s="17" customFormat="1" x14ac:dyDescent="0.25">
      <c r="A24" s="15"/>
      <c r="B24" s="20"/>
      <c r="C24" s="21"/>
      <c r="D24" s="21"/>
      <c r="E24" s="19"/>
      <c r="F24" s="22"/>
    </row>
    <row r="25" spans="1:6" s="17" customFormat="1" x14ac:dyDescent="0.25">
      <c r="A25" s="15"/>
      <c r="B25" s="20"/>
      <c r="C25" s="21"/>
      <c r="D25" s="21"/>
      <c r="E25" s="19"/>
      <c r="F25" s="22"/>
    </row>
    <row r="26" spans="1:6" s="17" customFormat="1" x14ac:dyDescent="0.25">
      <c r="A26" s="15"/>
      <c r="B26" s="20"/>
      <c r="C26" s="21"/>
      <c r="D26" s="21"/>
      <c r="E26" s="19"/>
      <c r="F26" s="22"/>
    </row>
    <row r="27" spans="1:6" s="17" customFormat="1" x14ac:dyDescent="0.25">
      <c r="A27" s="15"/>
      <c r="B27" s="20"/>
      <c r="C27" s="21"/>
      <c r="D27" s="21"/>
      <c r="E27" s="19"/>
      <c r="F27" s="22"/>
    </row>
    <row r="28" spans="1:6" s="17" customFormat="1" x14ac:dyDescent="0.25">
      <c r="A28" s="15"/>
      <c r="B28" s="20"/>
      <c r="C28" s="21"/>
      <c r="D28" s="21"/>
      <c r="E28" s="19"/>
      <c r="F28" s="22"/>
    </row>
    <row r="29" spans="1:6" s="17" customFormat="1" x14ac:dyDescent="0.25">
      <c r="A29" s="15"/>
      <c r="B29" s="20"/>
      <c r="E29" s="15"/>
      <c r="F29" s="18"/>
    </row>
    <row r="30" spans="1:6" s="17" customFormat="1" x14ac:dyDescent="0.25">
      <c r="A30" s="15"/>
      <c r="B30" s="20"/>
      <c r="E30" s="15"/>
      <c r="F30" s="18"/>
    </row>
    <row r="31" spans="1:6" s="17" customFormat="1" x14ac:dyDescent="0.25">
      <c r="A31" s="15"/>
      <c r="B31" s="20"/>
      <c r="E31" s="15"/>
      <c r="F31" s="18"/>
    </row>
    <row r="32" spans="1:6" s="17" customFormat="1" x14ac:dyDescent="0.25">
      <c r="A32" s="15"/>
      <c r="B32" s="20"/>
      <c r="E32" s="15"/>
      <c r="F32" s="18"/>
    </row>
  </sheetData>
  <mergeCells count="5">
    <mergeCell ref="A1:G1"/>
    <mergeCell ref="A2:G2"/>
    <mergeCell ref="A9:E9"/>
    <mergeCell ref="G6:G8"/>
    <mergeCell ref="F6:F8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Presupuesto Obra </vt:lpstr>
      <vt:lpstr>1. FAIS GRAL</vt:lpstr>
      <vt:lpstr>2. PP.</vt:lpstr>
      <vt:lpstr>1.II INF.H.</vt:lpstr>
      <vt:lpstr>1.III INF. D</vt:lpstr>
      <vt:lpstr>2.III INF. D COMP</vt:lpstr>
      <vt:lpstr>1.IV IE.</vt:lpstr>
      <vt:lpstr>1.VIII DIF</vt:lpstr>
      <vt:lpstr>1.X CAL.</vt:lpstr>
      <vt:lpstr>3.MUNICIPALES 2024</vt:lpstr>
      <vt:lpstr>4. CUSMAX</vt:lpstr>
      <vt:lpstr>5.MUNICIPAL 2025</vt:lpstr>
      <vt:lpstr>'1. FAIS GRAL'!Área_de_impresión</vt:lpstr>
      <vt:lpstr>'1.II INF.H.'!Área_de_impresión</vt:lpstr>
      <vt:lpstr>'1.X CAL.'!Área_de_impresión</vt:lpstr>
      <vt:lpstr>'2. PP.'!Área_de_impresión</vt:lpstr>
      <vt:lpstr>'5.MUNICIPAL 2025'!Área_de_impresión</vt:lpstr>
      <vt:lpstr>'Presupuesto Obra '!Área_de_impresión</vt:lpstr>
      <vt:lpstr>'1. FAIS GRAL'!Títulos_a_imprimir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Mildred Gonzalez Rubio</cp:lastModifiedBy>
  <cp:lastPrinted>2024-11-15T19:11:32Z</cp:lastPrinted>
  <dcterms:created xsi:type="dcterms:W3CDTF">2018-10-31T23:53:10Z</dcterms:created>
  <dcterms:modified xsi:type="dcterms:W3CDTF">2025-01-08T21:08:57Z</dcterms:modified>
</cp:coreProperties>
</file>