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1750D523-2BA6-4F90-A928-DA787C2A6BC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F47" i="2" l="1"/>
  <c r="F57" i="2" s="1"/>
  <c r="F73" i="2" s="1"/>
  <c r="G47" i="2"/>
  <c r="G57" i="2" s="1"/>
  <c r="G73" i="2" s="1"/>
  <c r="C47" i="2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<sst xmlns="http://schemas.openxmlformats.org/spreadsheetml/2006/main" count="124" uniqueCount="123">
  <si>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</si>
  <si>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</si>
  <si>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</si>
  <si>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</si>
  <si>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</si>
  <si>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</si>
  <si>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</si>
  <si>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</si>
  <si>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</si>
  <si>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</si>
  <si>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</si>
  <si>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</si>
  <si>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</si>
  <si>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</si>
  <si>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</si>
  <si>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</si>
  <si>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</si>
  <si>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</si>
  <si>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</si>
  <si>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</si>
  <si>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</si>
  <si>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</si>
  <si>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</si>
  <si>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</si>
  <si>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</si>
  <si>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</si>
  <si>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</si>
  <si>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</si>
  <si>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</si>
  <si>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</si>
  <si>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</si>
  <si>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</si>
  <si>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</si>
  <si>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</si>
  <si>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</si>
  <si>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</si>
  <si>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</si>
  <si>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</si>
  <si>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</si>
  <si>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</si>
  <si>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</si>
  <si>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</si>
  <si>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</si>
  <si>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</si>
  <si>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</si>
  <si>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</si>
  <si>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</si>
  <si>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</si>
  <si>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</si>
  <si>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</si>
  <si>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</si>
  <si>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</si>
  <si>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</si>
  <si>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</si>
  <si>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</si>
  <si>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</si>
  <si>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</si>
  <si>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</si>
  <si>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</si>
  <si>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</si>
  <si>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</si>
  <si>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</si>
  <si>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</si>
  <si>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</si>
  <si>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</si>
  <si>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</si>
  <si>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</si>
  <si>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</si>
  <si>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</si>
  <si>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</si>
  <si>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</si>
  <si>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</si>
  <si>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</si>
  <si>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</si>
  <si>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</si>
  <si>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</si>
  <si>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</si>
  <si>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</si>
  <si>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</si>
  <si>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</si>
  <si>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</si>
  <si>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</si>
  <si>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</si>
  <si>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</si>
  <si>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</si>
  <si>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</si>
  <si>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</si>
  <si>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</si>
  <si>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</si>
  <si>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</si>
  <si>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</si>
  <si>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</si>
  <si>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</si>
  <si>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</si>
  <si>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</si>
  <si>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</si>
  <si>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</si>
  <si>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</si>
  <si>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</si>
  <si>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</si>
  <si>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</si>
  <si>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</si>
  <si>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</si>
  <si>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</si>
  <si>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</si>
  <si>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</si>
  <si>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</si>
  <si>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</si>
  <si>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</si>
  <si>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</si>
  <si>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</si>
  <si>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</si>
  <si>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</si>
  <si>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</si>
  <si>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</si>
  <si>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</si>
  <si>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</si>
  <si>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</si>
  <si>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</si>
  <si>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</si>
  <si>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</si>
  <si>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</si>
  <si>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2023 y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</si>
</sst>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59" zoomScale="85" zoomScaleNormal="85" workbookViewId="0">
      <selection activeCell="G68" sqref="G68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2024</v>
      </c>
      <c r="D7" s="37">
        <v>2023</v>
      </c>
      <c r="E7" s="37" t="s">
        <v>1</v>
      </c>
      <c r="F7" s="38">
        <v>2024</v>
      </c>
      <c r="G7" s="38">
        <v>2023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1802794430.0300002</v>
      </c>
      <c r="D10" s="15">
        <f>SUM(D11:D17)</f>
        <v>1591145455.71</v>
      </c>
      <c r="E10" s="13" t="s">
        <v>113</v>
      </c>
      <c r="F10" s="27">
        <f>SUM(F11:F19)</f>
        <v>559082846.91999996</v>
      </c>
      <c r="G10" s="28">
        <f>SUM(G11:G19)</f>
        <v>377656393.49000001</v>
      </c>
    </row>
    <row r="11" spans="1:7" ht="25.5" x14ac:dyDescent="0.25">
      <c r="A11" s="4"/>
      <c r="B11" s="18" t="s">
        <v>6</v>
      </c>
      <c r="C11" s="16">
        <v>675000</v>
      </c>
      <c r="D11" s="17">
        <v>675000</v>
      </c>
      <c r="E11" s="18" t="s">
        <v>7</v>
      </c>
      <c r="F11" s="29">
        <v>39883.03</v>
      </c>
      <c r="G11" s="30">
        <v>41124.559999999998</v>
      </c>
    </row>
    <row r="12" spans="1:7" x14ac:dyDescent="0.25">
      <c r="A12" s="4"/>
      <c r="B12" s="18" t="s">
        <v>8</v>
      </c>
      <c r="C12" s="16">
        <v>1595005592.4200001</v>
      </c>
      <c r="D12" s="17">
        <v>1462756341.79</v>
      </c>
      <c r="E12" s="18" t="s">
        <v>9</v>
      </c>
      <c r="F12" s="29">
        <v>400574060.49000001</v>
      </c>
      <c r="G12" s="30">
        <v>215344088.38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66367621.390000001</v>
      </c>
      <c r="G13" s="30">
        <v>66678881.060000002</v>
      </c>
    </row>
    <row r="14" spans="1:7" ht="25.5" x14ac:dyDescent="0.25">
      <c r="A14" s="4"/>
      <c r="B14" s="18" t="s">
        <v>12</v>
      </c>
      <c r="C14" s="16">
        <v>207113837.61000001</v>
      </c>
      <c r="D14" s="17">
        <v>127714113.92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3267981</v>
      </c>
      <c r="G15" s="30">
        <v>139693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64317913.719999999</v>
      </c>
      <c r="G17" s="30">
        <v>71317378</v>
      </c>
    </row>
    <row r="18" spans="1:7" ht="25.5" x14ac:dyDescent="0.25">
      <c r="A18" s="4"/>
      <c r="B18" s="13" t="s">
        <v>107</v>
      </c>
      <c r="C18" s="14">
        <f>SUM(C19:C25)</f>
        <v>9588666.1799999997</v>
      </c>
      <c r="D18" s="15">
        <f>SUM(D19:D25)</f>
        <v>9637063.879999999</v>
      </c>
      <c r="E18" s="18" t="s">
        <v>20</v>
      </c>
      <c r="F18" s="29">
        <v>14780809.42</v>
      </c>
      <c r="G18" s="30">
        <v>15454811.35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9734577.8699999992</v>
      </c>
      <c r="G19" s="30">
        <v>8680417.1400000006</v>
      </c>
    </row>
    <row r="20" spans="1:7" ht="25.5" x14ac:dyDescent="0.25">
      <c r="A20" s="4"/>
      <c r="B20" s="18" t="s">
        <v>23</v>
      </c>
      <c r="C20" s="16">
        <v>8116693.6900000004</v>
      </c>
      <c r="D20" s="17">
        <v>8130514.3399999999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1471972.49</v>
      </c>
      <c r="D21" s="17">
        <v>1506549.54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0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0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3447676.55</v>
      </c>
      <c r="D26" s="15">
        <f>SUM(D27:D31)</f>
        <v>18324920.259999998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1355582.04</v>
      </c>
      <c r="D27" s="17">
        <v>843431.7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2092094.51</v>
      </c>
      <c r="D28" s="17">
        <v>17481488.559999999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30000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30000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170923782.95999998</v>
      </c>
      <c r="G43" s="28">
        <f>SUM(G44:G46)</f>
        <v>145894305.94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167456.73000000001</v>
      </c>
      <c r="G44" s="30">
        <v>127531.87</v>
      </c>
    </row>
    <row r="45" spans="1:7" ht="25.5" x14ac:dyDescent="0.25">
      <c r="A45" s="4"/>
      <c r="B45" s="18" t="s">
        <v>61</v>
      </c>
      <c r="C45" s="16">
        <v>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170756326.22999999</v>
      </c>
      <c r="G46" s="30">
        <v>145766774.06999999</v>
      </c>
    </row>
    <row r="47" spans="1:7" ht="25.5" x14ac:dyDescent="0.25">
      <c r="A47" s="4"/>
      <c r="B47" s="13" t="s">
        <v>65</v>
      </c>
      <c r="C47" s="14">
        <f>SUM(C10+C18+C26+C32+C38+C39+C42)</f>
        <v>1815830772.7600002</v>
      </c>
      <c r="D47" s="14">
        <f>SUM(D10+D18+D26+D32+D38+D39+D42)</f>
        <v>1622479349.8500001</v>
      </c>
      <c r="E47" s="13" t="s">
        <v>66</v>
      </c>
      <c r="F47" s="27">
        <f>SUM(F10+F20+F24+F27+F28+F32+F39+F43)</f>
        <v>730031629.87999988</v>
      </c>
      <c r="G47" s="28">
        <f>SUM(G10+G20+G24+G27+G28+G32+G39+G43)</f>
        <v>523580699.43000001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143113118.28</v>
      </c>
      <c r="D50" s="17">
        <v>49872305.359999999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35345463604.959999</v>
      </c>
      <c r="D52" s="17">
        <v>35969742330</v>
      </c>
      <c r="E52" s="18" t="s">
        <v>74</v>
      </c>
      <c r="F52" s="29">
        <v>882440937.87</v>
      </c>
      <c r="G52" s="30">
        <v>983513866.53999996</v>
      </c>
    </row>
    <row r="53" spans="1:16384" x14ac:dyDescent="0.25">
      <c r="A53" s="4"/>
      <c r="B53" s="18" t="s">
        <v>75</v>
      </c>
      <c r="C53" s="16">
        <v>2466533096.4099998</v>
      </c>
      <c r="D53" s="17">
        <v>1760416898.98</v>
      </c>
      <c r="E53" s="18" t="s">
        <v>76</v>
      </c>
      <c r="F53" s="29">
        <v>0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109096517.26000001</v>
      </c>
      <c r="D54" s="17">
        <v>109132697.26000001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-1339471880.4100001</v>
      </c>
      <c r="D55" s="17">
        <v>-1101363924.01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882440937.87</v>
      </c>
      <c r="G56" s="28">
        <f t="shared" ref="G56:BR56" si="0">SUM(G49:G55)</f>
        <v>983516151.50999999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1612472567.75</v>
      </c>
      <c r="G57" s="28">
        <f>SUM(G56+G47)</f>
        <v>1507096850.9400001</v>
      </c>
    </row>
    <row r="58" spans="1:16384" x14ac:dyDescent="0.25">
      <c r="A58" s="4"/>
      <c r="B58" s="18" t="s">
        <v>85</v>
      </c>
      <c r="C58" s="16">
        <v>35036539.450000003</v>
      </c>
      <c r="D58" s="17">
        <v>12955399.449999999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37063743744.169991</v>
      </c>
      <c r="D59" s="14">
        <f>SUM(D50:D58)</f>
        <v>37104728455.260002</v>
      </c>
      <c r="E59" s="13" t="s">
        <v>88</v>
      </c>
      <c r="F59" s="27">
        <f>SUM(F60:F62)</f>
        <v>1947219657.26</v>
      </c>
      <c r="G59" s="28">
        <f>SUM(G60:G62)</f>
        <v>2554454893.8200002</v>
      </c>
    </row>
    <row r="60" spans="1:16384" x14ac:dyDescent="0.25">
      <c r="A60" s="4"/>
      <c r="B60" s="13" t="s">
        <v>89</v>
      </c>
      <c r="C60" s="14">
        <f>SUM(C47+C59)</f>
        <v>38879574516.929993</v>
      </c>
      <c r="D60" s="14">
        <f>SUM(D47+D59)</f>
        <v>38727207805.110001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1947219657.26</v>
      </c>
      <c r="G61" s="30">
        <v>2554454893.8200002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35319600411.919998</v>
      </c>
      <c r="G63" s="28">
        <f>SUM(G64:G68)</f>
        <v>34665656060.350006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1018365762.45</v>
      </c>
      <c r="G64" s="30">
        <v>1334821720.6400001</v>
      </c>
    </row>
    <row r="65" spans="1:7" x14ac:dyDescent="0.25">
      <c r="A65" s="4"/>
      <c r="B65" s="13"/>
      <c r="C65" s="23"/>
      <c r="D65" s="23"/>
      <c r="E65" s="18" t="s">
        <v>95</v>
      </c>
      <c r="F65" s="29">
        <v>2986905286.0700002</v>
      </c>
      <c r="G65" s="30">
        <v>1481538003.8099999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29519550292.490002</v>
      </c>
      <c r="G66" s="30">
        <v>29901797644.130001</v>
      </c>
    </row>
    <row r="67" spans="1:7" x14ac:dyDescent="0.25">
      <c r="A67" s="4"/>
      <c r="B67" s="13"/>
      <c r="C67" s="11"/>
      <c r="D67" s="12"/>
      <c r="E67" s="18" t="s">
        <v>97</v>
      </c>
      <c r="F67" s="29">
        <v>1380929.41</v>
      </c>
      <c r="G67" s="30">
        <v>154100550.27000001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37266820069.18</v>
      </c>
      <c r="G72" s="28">
        <f>SUM(G59+G63+G69)</f>
        <v>37220110954.170006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38879292636.93</v>
      </c>
      <c r="G73" s="35">
        <f>SUM(G57+G72)</f>
        <v>38727207805.110008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2025-02-07T19:16:42Z</dcterms:modified>
</cp:coreProperties>
</file>