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PORTAL 2025\ENVIADOPORTAL000000000\31 de marzo\"/>
    </mc:Choice>
  </mc:AlternateContent>
  <xr:revisionPtr revIDLastSave="0" documentId="13_ncr:1_{B6E230BF-E2B9-458E-BB7E-ABEEF9B66BA0}" xr6:coauthVersionLast="36" xr6:coauthVersionMax="47" xr10:uidLastSave="{00000000-0000-0000-0000-000000000000}"/>
  <bookViews>
    <workbookView xWindow="0" yWindow="0" windowWidth="28800" windowHeight="12225" activeTab="3" xr2:uid="{00000000-000D-0000-FFFF-FFFF00000000}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G26" i="1"/>
  <c r="O25" i="1" l="1"/>
  <c r="O24" i="1" l="1"/>
  <c r="O23" i="1"/>
  <c r="O22" i="1"/>
  <c r="O21" i="1"/>
  <c r="O20" i="1"/>
  <c r="O19" i="1"/>
  <c r="O18" i="1"/>
  <c r="O17" i="1"/>
  <c r="O16" i="1"/>
  <c r="O15" i="1"/>
  <c r="O12" i="1"/>
  <c r="O10" i="1"/>
  <c r="O14" i="1"/>
  <c r="O13" i="1"/>
  <c r="O11" i="1"/>
  <c r="O9" i="1"/>
  <c r="O8" i="1"/>
  <c r="O7" i="1"/>
  <c r="P25" i="1" s="1"/>
  <c r="C26" i="1" l="1"/>
  <c r="I26" i="1" l="1"/>
  <c r="M26" i="1" l="1"/>
  <c r="L26" i="1"/>
  <c r="K26" i="1"/>
  <c r="H26" i="1"/>
  <c r="J26" i="1" l="1"/>
  <c r="D26" i="1"/>
  <c r="E26" i="1"/>
  <c r="F26" i="1"/>
  <c r="P23" i="1" l="1"/>
  <c r="P14" i="1"/>
  <c r="P19" i="1"/>
  <c r="P16" i="1"/>
  <c r="P13" i="1"/>
  <c r="P8" i="1"/>
  <c r="P11" i="1"/>
  <c r="P21" i="1"/>
  <c r="P20" i="1"/>
  <c r="P10" i="1"/>
  <c r="P9" i="1"/>
  <c r="P18" i="1"/>
  <c r="P12" i="1"/>
  <c r="P15" i="1"/>
  <c r="P17" i="1"/>
  <c r="P24" i="1"/>
  <c r="P22" i="1"/>
  <c r="P7" i="1"/>
  <c r="P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 Marquez Limon</author>
  </authors>
  <commentList>
    <comment ref="D24" authorId="0" shapeId="0" xr:uid="{2C3201BF-9DE2-41C8-8BD4-34321FD98D7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25" authorId="0" shapeId="0" xr:uid="{45920367-10FE-441D-889F-F86DD441B50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<sst xmlns="http://schemas.openxmlformats.org/spreadsheetml/2006/main" count="61" uniqueCount="48">
  <si>
    <t>AYUNTAMIENTO DE ZAPOPAN, JALISCO</t>
  </si>
  <si>
    <t>NOMBRE DEL REGIDOR</t>
  </si>
  <si>
    <t>FRACCIÓN PARTIDISTA</t>
  </si>
  <si>
    <t>Total de asistencias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</si>
  <si>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</si>
  <si>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</si>
  <si>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</si>
  <si>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</si>
  <si>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</si>
  <si>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</si>
  <si>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</si>
  <si>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Estefanía Juárez Limón </t>
  </si>
  <si>
    <t xml:space="preserve">FUTURO </t>
  </si>
  <si>
    <t>FUTURO</t>
  </si>
  <si>
    <t>REGISTRO DE ASISTENCIA</t>
  </si>
  <si>
    <t>Porcentaje de Asistencia</t>
  </si>
  <si>
    <t>DIRECCIÓN DE TRANSPARENCIA Y BUENAS PRÁCTICAS</t>
  </si>
  <si>
    <t>Sesión Ordinaria 31 enero 2024</t>
  </si>
  <si>
    <t>Gabriel Alberto Lara Castro</t>
  </si>
  <si>
    <t xml:space="preserve">Gabriela Alejandra Magaña Enríquez </t>
  </si>
  <si>
    <t xml:space="preserve">Nancy Naraly Gonzalez Ramírez </t>
  </si>
  <si>
    <t xml:space="preserve">Norma Lizeth González González </t>
  </si>
  <si>
    <t xml:space="preserve">Martha Angélica Zamudio Macías </t>
  </si>
  <si>
    <t xml:space="preserve">Daniel Guzmán Núñez </t>
  </si>
  <si>
    <t xml:space="preserve">Oscar Eduardo Santos Rizo </t>
  </si>
  <si>
    <t>Rosa Icela Díaz Gurrola</t>
  </si>
  <si>
    <t xml:space="preserve">María Inés Mesta Orendain </t>
  </si>
  <si>
    <t xml:space="preserve">Carlos Armando Peralta Jáuregui </t>
  </si>
  <si>
    <t>Karla Azucena Díaz López</t>
  </si>
  <si>
    <t xml:space="preserve">Mauro Lomelí Aguirre </t>
  </si>
  <si>
    <t>Sesión Ordinaria 28 febrero 2024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</si>
  <si>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</si>
  <si>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</si>
  <si>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</si>
  <si>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</si>
  <si>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</si>
  <si>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</si>
  <si>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</si>
  <si>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</si>
  <si>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</si>
  <si>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ENERO-MARZO 2025</t>
  </si>
  <si>
    <t>Sesión Ordinaria 26/03/2025</t>
  </si>
  <si>
    <t xml:space="preserve">Ma. Elena Ortiz Sánchez </t>
  </si>
  <si>
    <t>Cuauhtémoc Gámez Ponce</t>
  </si>
  <si>
    <t xml:space="preserve">Bernardo Fernández Labastida </t>
  </si>
  <si>
    <t>Haideé Viviana Aceves Pérez</t>
  </si>
  <si>
    <t>Ana Cecilia Santos Martínez /
José Pedro Kumamoto Aguilar</t>
  </si>
  <si>
    <t xml:space="preserve">Juan José Frangie Saade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</si>
</sst>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b/>
      <sz val="13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ASISTENCIA 2025</a:t>
            </a:r>
          </a:p>
          <a:p>
            <a:pPr>
              <a:defRPr sz="1400">
                <a:latin typeface="Century Gothic" panose="020B0502020202020204" pitchFamily="34" charset="0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55328"/>
        <c:axId val="102564608"/>
        <c:axId val="0"/>
      </c:bar3DChart>
      <c:catAx>
        <c:axId val="10275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564608"/>
        <c:crosses val="autoZero"/>
        <c:auto val="1"/>
        <c:lblAlgn val="ctr"/>
        <c:lblOffset val="100"/>
        <c:tickLblSkip val="1"/>
        <c:noMultiLvlLbl val="0"/>
      </c:catAx>
      <c:valAx>
        <c:axId val="1025646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75532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600" b="1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808729860216181E-2"/>
          <c:y val="0.17511280829218548"/>
          <c:w val="0.90465949201490992"/>
          <c:h val="0.36501501288709082"/>
        </c:manualLayout>
      </c:layout>
      <c:lineChart>
        <c:grouping val="stacked"/>
        <c:varyColors val="0"/>
        <c:ser>
          <c:idx val="0"/>
          <c:order val="0"/>
          <c:spPr>
            <a:ln w="4762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0640"/>
        <c:axId val="104242560"/>
      </c:lineChart>
      <c:catAx>
        <c:axId val="10424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2560"/>
        <c:crosses val="autoZero"/>
        <c:auto val="1"/>
        <c:lblAlgn val="ctr"/>
        <c:lblOffset val="100"/>
        <c:noMultiLvlLbl val="0"/>
      </c:catAx>
      <c:valAx>
        <c:axId val="10424256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0640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933927515121779"/>
          <c:y val="0.12133567878172741"/>
          <c:w val="0.7858841831613973"/>
          <c:h val="0.878476001241707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548533855461557E-2"/>
                  <c:y val="-1.456111843148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82-4BAB-A683-E4E3F79CE66E}"/>
                </c:ext>
              </c:extLst>
            </c:dLbl>
            <c:dLbl>
              <c:idx val="1"/>
              <c:layout>
                <c:manualLayout>
                  <c:x val="1.3420626747333493E-2"/>
                  <c:y val="-1.8201398039351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82-4BAB-A683-E4E3F79CE66E}"/>
                </c:ext>
              </c:extLst>
            </c:dLbl>
            <c:dLbl>
              <c:idx val="2"/>
              <c:layout>
                <c:manualLayout>
                  <c:x val="1.3420626747333493E-2"/>
                  <c:y val="-7.280559215740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82-4BAB-A683-E4E3F79CE66E}"/>
                </c:ext>
              </c:extLst>
            </c:dLbl>
            <c:dLbl>
              <c:idx val="12"/>
              <c:layout>
                <c:manualLayout>
                  <c:x val="7.2264913254872663E-3"/>
                  <c:y val="-3.6402796078702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2-4D08-BDFA-883747E4982A}"/>
                </c:ext>
              </c:extLst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de Asistencia '!$C$26:$N$26</c:f>
              <c:numCache>
                <c:formatCode>0</c:formatCode>
                <c:ptCount val="12"/>
                <c:pt idx="0">
                  <c:v>100</c:v>
                </c:pt>
                <c:pt idx="1">
                  <c:v>89.473684210526315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90-4413-ABDD-0F3C914E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084224"/>
        <c:axId val="108131072"/>
        <c:axId val="0"/>
      </c:bar3DChart>
      <c:catAx>
        <c:axId val="1080842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8131072"/>
        <c:crosses val="autoZero"/>
        <c:auto val="1"/>
        <c:lblAlgn val="ctr"/>
        <c:lblOffset val="100"/>
        <c:noMultiLvlLbl val="1"/>
      </c:catAx>
      <c:valAx>
        <c:axId val="108131072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108084224"/>
        <c:crosses val="max"/>
        <c:crossBetween val="between"/>
        <c:majorUnit val="10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8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1095374</xdr:colOff>
      <xdr:row>3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A8C5D0-7CC0-4237-93CE-02C6A3A59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981074" cy="1085849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0</xdr:row>
      <xdr:rowOff>66675</xdr:rowOff>
    </xdr:from>
    <xdr:to>
      <xdr:col>15</xdr:col>
      <xdr:colOff>1095374</xdr:colOff>
      <xdr:row>3</xdr:row>
      <xdr:rowOff>209549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FD8CF7-64DC-4A8D-8CD4-436FEC9C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5775" y="66675"/>
          <a:ext cx="981074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16</xdr:col>
      <xdr:colOff>4762</xdr:colOff>
      <xdr:row>33</xdr:row>
      <xdr:rowOff>152400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0.00811</cdr:y>
    </cdr:from>
    <cdr:to>
      <cdr:x>0.06498</cdr:x>
      <cdr:y>0.11576</cdr:y>
    </cdr:to>
    <cdr:pic>
      <cdr:nvPicPr>
        <cdr:cNvPr id="2" name="1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B9801FF6-1761-4357-93EC-781D96A840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826" y="55387"/>
          <a:ext cx="717887" cy="73518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165100</xdr:rowOff>
    </xdr:from>
    <xdr:to>
      <xdr:col>16</xdr:col>
      <xdr:colOff>21168</xdr:colOff>
      <xdr:row>42</xdr:row>
      <xdr:rowOff>137583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0.01359</cdr:x>
      <cdr:y>0.01362</cdr:y>
    </cdr:from>
    <cdr:to>
      <cdr:x>0.08296</cdr:x>
      <cdr:y>0.11733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AF3B0183-7379-44B4-ABA7-EF7E9AFCDE1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472" y="108563"/>
          <a:ext cx="814195" cy="82700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259135</xdr:colOff>
      <xdr:row>0</xdr:row>
      <xdr:rowOff>47202</xdr:rowOff>
    </xdr:from>
    <xdr:to>
      <xdr:col>14</xdr:col>
      <xdr:colOff>0</xdr:colOff>
      <xdr:row>29</xdr:row>
      <xdr:rowOff>1500188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0.01576</cdr:y>
    </cdr:from>
    <cdr:to>
      <cdr:x>0.09448</cdr:x>
      <cdr:y>0.16126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5A7C09DD-6D8A-413F-9F29-67823C9974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616" y="109934"/>
          <a:ext cx="1002444" cy="101522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opLeftCell="A1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35.7109375" style="1" customWidth="1"/>
    <col min="2" max="2" width="15.140625" style="1" customWidth="1"/>
    <col min="3" max="14" width="13.7109375" style="1" customWidth="1"/>
    <col min="15" max="16" width="18.7109375" style="1" customWidth="1"/>
    <col min="17" max="16384" width="11.42578125" style="1"/>
  </cols>
  <sheetData>
    <row r="1" spans="1:16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24.95" customHeight="1" x14ac:dyDescent="0.25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ht="24.95" customHeight="1" x14ac:dyDescent="0.25">
      <c r="A3" s="42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ht="24.95" customHeight="1" x14ac:dyDescent="0.25">
      <c r="A4" s="43" t="s">
        <v>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 s="5" customFormat="1" ht="30" customHeight="1" x14ac:dyDescent="0.3">
      <c r="A5" s="46" t="s">
        <v>1</v>
      </c>
      <c r="B5" s="47" t="s">
        <v>2</v>
      </c>
      <c r="C5" s="47" t="s">
        <v>14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5" customFormat="1" ht="35.1" customHeight="1" x14ac:dyDescent="0.3">
      <c r="A6" s="46"/>
      <c r="B6" s="47"/>
      <c r="C6" s="14" t="s">
        <v>17</v>
      </c>
      <c r="D6" s="33" t="s">
        <v>30</v>
      </c>
      <c r="E6" s="34" t="s">
        <v>41</v>
      </c>
      <c r="F6" s="24" t="s">
        <v>31</v>
      </c>
      <c r="G6" s="25" t="s">
        <v>32</v>
      </c>
      <c r="H6" s="26" t="s">
        <v>33</v>
      </c>
      <c r="I6" s="27" t="s">
        <v>34</v>
      </c>
      <c r="J6" s="28" t="s">
        <v>35</v>
      </c>
      <c r="K6" s="29" t="s">
        <v>36</v>
      </c>
      <c r="L6" s="30" t="s">
        <v>37</v>
      </c>
      <c r="M6" s="31" t="s">
        <v>38</v>
      </c>
      <c r="N6" s="32" t="s">
        <v>39</v>
      </c>
      <c r="O6" s="14" t="s">
        <v>3</v>
      </c>
      <c r="P6" s="14" t="s">
        <v>15</v>
      </c>
    </row>
    <row r="7" spans="1:16" s="10" customFormat="1" ht="35.1" customHeight="1" x14ac:dyDescent="0.2">
      <c r="A7" s="6" t="s">
        <v>47</v>
      </c>
      <c r="B7" s="7" t="s">
        <v>8</v>
      </c>
      <c r="C7" s="22">
        <v>1</v>
      </c>
      <c r="D7" s="8">
        <v>1</v>
      </c>
      <c r="E7" s="8">
        <v>1</v>
      </c>
      <c r="F7" s="8"/>
      <c r="G7" s="8"/>
      <c r="H7" s="8"/>
      <c r="I7" s="8"/>
      <c r="J7" s="8"/>
      <c r="K7" s="8"/>
      <c r="L7" s="23"/>
      <c r="M7" s="8"/>
      <c r="N7" s="8"/>
      <c r="O7" s="8">
        <f t="shared" ref="O7:O25" si="0">SUM(C7:N7)</f>
        <v>3</v>
      </c>
      <c r="P7" s="9">
        <f t="shared" ref="P7:P24" si="1">(O7*100)/($O$7)</f>
        <v>100</v>
      </c>
    </row>
    <row r="8" spans="1:16" s="10" customFormat="1" ht="35.1" customHeight="1" x14ac:dyDescent="0.2">
      <c r="A8" s="6" t="s">
        <v>18</v>
      </c>
      <c r="B8" s="7" t="s">
        <v>8</v>
      </c>
      <c r="C8" s="22">
        <v>1</v>
      </c>
      <c r="D8" s="8">
        <v>1</v>
      </c>
      <c r="E8" s="8">
        <v>1</v>
      </c>
      <c r="F8" s="8"/>
      <c r="G8" s="8"/>
      <c r="H8" s="8"/>
      <c r="I8" s="8"/>
      <c r="J8" s="8"/>
      <c r="K8" s="8"/>
      <c r="L8" s="23"/>
      <c r="M8" s="8"/>
      <c r="N8" s="8"/>
      <c r="O8" s="8">
        <f t="shared" si="0"/>
        <v>3</v>
      </c>
      <c r="P8" s="9">
        <f t="shared" si="1"/>
        <v>100</v>
      </c>
    </row>
    <row r="9" spans="1:16" s="10" customFormat="1" ht="35.1" customHeight="1" x14ac:dyDescent="0.2">
      <c r="A9" s="6" t="s">
        <v>42</v>
      </c>
      <c r="B9" s="7" t="s">
        <v>8</v>
      </c>
      <c r="C9" s="22">
        <v>1</v>
      </c>
      <c r="D9" s="8">
        <v>1</v>
      </c>
      <c r="E9" s="8">
        <v>1</v>
      </c>
      <c r="F9" s="8"/>
      <c r="G9" s="8"/>
      <c r="H9" s="8"/>
      <c r="I9" s="8"/>
      <c r="J9" s="8"/>
      <c r="K9" s="8"/>
      <c r="L9" s="8"/>
      <c r="M9" s="8"/>
      <c r="N9" s="8"/>
      <c r="O9" s="8">
        <f t="shared" si="0"/>
        <v>3</v>
      </c>
      <c r="P9" s="9">
        <f t="shared" si="1"/>
        <v>100</v>
      </c>
    </row>
    <row r="10" spans="1:16" s="10" customFormat="1" ht="35.1" customHeight="1" x14ac:dyDescent="0.2">
      <c r="A10" s="6" t="s">
        <v>43</v>
      </c>
      <c r="B10" s="7" t="s">
        <v>8</v>
      </c>
      <c r="C10" s="22">
        <v>1</v>
      </c>
      <c r="D10" s="8">
        <v>1</v>
      </c>
      <c r="E10" s="8">
        <v>1</v>
      </c>
      <c r="F10" s="8"/>
      <c r="G10" s="8"/>
      <c r="H10" s="8"/>
      <c r="I10" s="8"/>
      <c r="J10" s="8"/>
      <c r="K10" s="22"/>
      <c r="L10" s="8"/>
      <c r="M10" s="8"/>
      <c r="N10" s="8"/>
      <c r="O10" s="8">
        <f t="shared" si="0"/>
        <v>3</v>
      </c>
      <c r="P10" s="9">
        <f t="shared" si="1"/>
        <v>100</v>
      </c>
    </row>
    <row r="11" spans="1:16" s="10" customFormat="1" ht="35.1" customHeight="1" x14ac:dyDescent="0.2">
      <c r="A11" s="6" t="s">
        <v>44</v>
      </c>
      <c r="B11" s="7" t="s">
        <v>8</v>
      </c>
      <c r="C11" s="22">
        <v>1</v>
      </c>
      <c r="D11" s="8">
        <v>1</v>
      </c>
      <c r="E11" s="8">
        <v>1</v>
      </c>
      <c r="F11" s="8"/>
      <c r="G11" s="8"/>
      <c r="H11" s="8"/>
      <c r="I11" s="8"/>
      <c r="J11" s="8"/>
      <c r="K11" s="8"/>
      <c r="L11" s="23"/>
      <c r="M11" s="8"/>
      <c r="N11" s="8"/>
      <c r="O11" s="8">
        <f t="shared" si="0"/>
        <v>3</v>
      </c>
      <c r="P11" s="9">
        <f t="shared" si="1"/>
        <v>100</v>
      </c>
    </row>
    <row r="12" spans="1:16" s="10" customFormat="1" ht="35.1" customHeight="1" x14ac:dyDescent="0.2">
      <c r="A12" s="11" t="s">
        <v>19</v>
      </c>
      <c r="B12" s="7" t="s">
        <v>8</v>
      </c>
      <c r="C12" s="22">
        <v>1</v>
      </c>
      <c r="D12" s="8">
        <v>1</v>
      </c>
      <c r="E12" s="8">
        <v>1</v>
      </c>
      <c r="F12" s="8"/>
      <c r="G12" s="8"/>
      <c r="H12" s="8"/>
      <c r="I12" s="8"/>
      <c r="J12" s="8"/>
      <c r="K12" s="8"/>
      <c r="L12" s="23"/>
      <c r="M12" s="8"/>
      <c r="N12" s="8"/>
      <c r="O12" s="8">
        <f t="shared" si="0"/>
        <v>3</v>
      </c>
      <c r="P12" s="9">
        <f t="shared" si="1"/>
        <v>100</v>
      </c>
    </row>
    <row r="13" spans="1:16" s="10" customFormat="1" ht="35.1" customHeight="1" x14ac:dyDescent="0.2">
      <c r="A13" s="6" t="s">
        <v>20</v>
      </c>
      <c r="B13" s="12" t="s">
        <v>8</v>
      </c>
      <c r="C13" s="22">
        <v>1</v>
      </c>
      <c r="D13" s="8">
        <v>1</v>
      </c>
      <c r="E13" s="8">
        <v>1</v>
      </c>
      <c r="F13" s="8"/>
      <c r="G13" s="8"/>
      <c r="H13" s="8"/>
      <c r="I13" s="8"/>
      <c r="J13" s="8"/>
      <c r="K13" s="8"/>
      <c r="L13" s="8"/>
      <c r="M13" s="8"/>
      <c r="N13" s="8"/>
      <c r="O13" s="8">
        <f t="shared" si="0"/>
        <v>3</v>
      </c>
      <c r="P13" s="9">
        <f t="shared" si="1"/>
        <v>100</v>
      </c>
    </row>
    <row r="14" spans="1:16" s="10" customFormat="1" ht="35.1" customHeight="1" x14ac:dyDescent="0.2">
      <c r="A14" s="11" t="s">
        <v>11</v>
      </c>
      <c r="B14" s="12" t="s">
        <v>8</v>
      </c>
      <c r="C14" s="22">
        <v>1</v>
      </c>
      <c r="D14" s="22">
        <v>1</v>
      </c>
      <c r="E14" s="22">
        <v>1</v>
      </c>
      <c r="F14" s="8"/>
      <c r="G14" s="8"/>
      <c r="H14" s="8"/>
      <c r="I14" s="8"/>
      <c r="J14" s="8"/>
      <c r="K14" s="8"/>
      <c r="L14" s="8"/>
      <c r="M14" s="8"/>
      <c r="N14" s="8"/>
      <c r="O14" s="8">
        <f t="shared" si="0"/>
        <v>3</v>
      </c>
      <c r="P14" s="9">
        <f t="shared" si="1"/>
        <v>100</v>
      </c>
    </row>
    <row r="15" spans="1:16" s="10" customFormat="1" ht="35.1" customHeight="1" x14ac:dyDescent="0.2">
      <c r="A15" s="11" t="s">
        <v>45</v>
      </c>
      <c r="B15" s="7" t="s">
        <v>8</v>
      </c>
      <c r="C15" s="22">
        <v>1</v>
      </c>
      <c r="D15" s="8">
        <v>1</v>
      </c>
      <c r="E15" s="8">
        <v>1</v>
      </c>
      <c r="F15" s="8"/>
      <c r="G15" s="8"/>
      <c r="H15" s="8"/>
      <c r="I15" s="8"/>
      <c r="J15" s="8"/>
      <c r="K15" s="8"/>
      <c r="L15" s="23"/>
      <c r="M15" s="8"/>
      <c r="N15" s="8"/>
      <c r="O15" s="8">
        <f t="shared" si="0"/>
        <v>3</v>
      </c>
      <c r="P15" s="9">
        <f t="shared" si="1"/>
        <v>100</v>
      </c>
    </row>
    <row r="16" spans="1:16" s="10" customFormat="1" ht="35.1" customHeight="1" x14ac:dyDescent="0.2">
      <c r="A16" s="11" t="s">
        <v>21</v>
      </c>
      <c r="B16" s="12" t="s">
        <v>8</v>
      </c>
      <c r="C16" s="22">
        <v>1</v>
      </c>
      <c r="D16" s="8">
        <v>1</v>
      </c>
      <c r="E16" s="8">
        <v>1</v>
      </c>
      <c r="F16" s="8"/>
      <c r="G16" s="8"/>
      <c r="H16" s="8"/>
      <c r="I16" s="8"/>
      <c r="J16" s="8"/>
      <c r="K16" s="8"/>
      <c r="L16" s="23"/>
      <c r="M16" s="8"/>
      <c r="N16" s="8"/>
      <c r="O16" s="8">
        <f t="shared" si="0"/>
        <v>3</v>
      </c>
      <c r="P16" s="9">
        <f t="shared" si="1"/>
        <v>100</v>
      </c>
    </row>
    <row r="17" spans="1:16" s="10" customFormat="1" ht="35.1" customHeight="1" x14ac:dyDescent="0.2">
      <c r="A17" s="11" t="s">
        <v>22</v>
      </c>
      <c r="B17" s="12" t="s">
        <v>8</v>
      </c>
      <c r="C17" s="22">
        <v>1</v>
      </c>
      <c r="D17" s="8">
        <v>1</v>
      </c>
      <c r="E17" s="8">
        <v>1</v>
      </c>
      <c r="F17" s="8"/>
      <c r="G17" s="8"/>
      <c r="H17" s="8"/>
      <c r="I17" s="8"/>
      <c r="J17" s="8"/>
      <c r="K17" s="8"/>
      <c r="L17" s="23"/>
      <c r="M17" s="8"/>
      <c r="N17" s="8"/>
      <c r="O17" s="8">
        <f t="shared" si="0"/>
        <v>3</v>
      </c>
      <c r="P17" s="9">
        <f t="shared" si="1"/>
        <v>100</v>
      </c>
    </row>
    <row r="18" spans="1:16" s="10" customFormat="1" ht="35.1" customHeight="1" x14ac:dyDescent="0.2">
      <c r="A18" s="11" t="s">
        <v>23</v>
      </c>
      <c r="B18" s="12" t="s">
        <v>8</v>
      </c>
      <c r="C18" s="22">
        <v>1</v>
      </c>
      <c r="D18" s="8">
        <v>1</v>
      </c>
      <c r="E18" s="8">
        <v>1</v>
      </c>
      <c r="F18" s="8"/>
      <c r="G18" s="8"/>
      <c r="H18" s="8"/>
      <c r="I18" s="8"/>
      <c r="J18" s="8"/>
      <c r="K18" s="8"/>
      <c r="L18" s="23"/>
      <c r="M18" s="8"/>
      <c r="N18" s="8"/>
      <c r="O18" s="8">
        <f t="shared" si="0"/>
        <v>3</v>
      </c>
      <c r="P18" s="9">
        <f t="shared" si="1"/>
        <v>100</v>
      </c>
    </row>
    <row r="19" spans="1:16" s="10" customFormat="1" ht="35.1" customHeight="1" x14ac:dyDescent="0.2">
      <c r="A19" s="11" t="s">
        <v>24</v>
      </c>
      <c r="B19" s="12" t="s">
        <v>5</v>
      </c>
      <c r="C19" s="22">
        <v>1</v>
      </c>
      <c r="D19" s="8">
        <v>1</v>
      </c>
      <c r="E19" s="8">
        <v>1</v>
      </c>
      <c r="F19" s="8"/>
      <c r="G19" s="8"/>
      <c r="H19" s="8"/>
      <c r="I19" s="8"/>
      <c r="J19" s="8"/>
      <c r="K19" s="8"/>
      <c r="L19" s="23"/>
      <c r="M19" s="8"/>
      <c r="N19" s="8"/>
      <c r="O19" s="8">
        <f t="shared" si="0"/>
        <v>3</v>
      </c>
      <c r="P19" s="9">
        <f t="shared" si="1"/>
        <v>100</v>
      </c>
    </row>
    <row r="20" spans="1:16" s="10" customFormat="1" ht="35.1" customHeight="1" x14ac:dyDescent="0.2">
      <c r="A20" s="11" t="s">
        <v>25</v>
      </c>
      <c r="B20" s="12" t="s">
        <v>4</v>
      </c>
      <c r="C20" s="22">
        <v>1</v>
      </c>
      <c r="D20" s="8">
        <v>1</v>
      </c>
      <c r="E20" s="8">
        <v>1</v>
      </c>
      <c r="F20" s="8"/>
      <c r="G20" s="8"/>
      <c r="H20" s="8"/>
      <c r="I20" s="8"/>
      <c r="J20" s="8"/>
      <c r="K20" s="8"/>
      <c r="L20" s="23"/>
      <c r="M20" s="8"/>
      <c r="N20" s="8"/>
      <c r="O20" s="8">
        <f t="shared" si="0"/>
        <v>3</v>
      </c>
      <c r="P20" s="9">
        <f t="shared" si="1"/>
        <v>100</v>
      </c>
    </row>
    <row r="21" spans="1:16" s="10" customFormat="1" ht="35.1" customHeight="1" x14ac:dyDescent="0.2">
      <c r="A21" s="11" t="s">
        <v>26</v>
      </c>
      <c r="B21" s="12" t="s">
        <v>12</v>
      </c>
      <c r="C21" s="22">
        <v>1</v>
      </c>
      <c r="D21" s="8">
        <v>1</v>
      </c>
      <c r="E21" s="8">
        <v>1</v>
      </c>
      <c r="F21" s="8"/>
      <c r="G21" s="8"/>
      <c r="H21" s="8"/>
      <c r="I21" s="8"/>
      <c r="J21" s="8"/>
      <c r="K21" s="8"/>
      <c r="L21" s="8"/>
      <c r="M21" s="8"/>
      <c r="N21" s="8"/>
      <c r="O21" s="8">
        <f t="shared" si="0"/>
        <v>3</v>
      </c>
      <c r="P21" s="9">
        <f t="shared" si="1"/>
        <v>100</v>
      </c>
    </row>
    <row r="22" spans="1:16" s="10" customFormat="1" ht="35.1" customHeight="1" x14ac:dyDescent="0.2">
      <c r="A22" s="11" t="s">
        <v>46</v>
      </c>
      <c r="B22" s="12" t="s">
        <v>13</v>
      </c>
      <c r="C22" s="22">
        <v>1</v>
      </c>
      <c r="D22" s="8">
        <v>1</v>
      </c>
      <c r="E22" s="8">
        <v>1</v>
      </c>
      <c r="F22" s="8"/>
      <c r="G22" s="8"/>
      <c r="H22" s="8"/>
      <c r="I22" s="8"/>
      <c r="J22" s="8"/>
      <c r="K22" s="8"/>
      <c r="L22" s="23"/>
      <c r="M22" s="8"/>
      <c r="N22" s="8"/>
      <c r="O22" s="8">
        <f t="shared" si="0"/>
        <v>3</v>
      </c>
      <c r="P22" s="9">
        <f t="shared" si="1"/>
        <v>100</v>
      </c>
    </row>
    <row r="23" spans="1:16" s="10" customFormat="1" ht="35.1" customHeight="1" x14ac:dyDescent="0.2">
      <c r="A23" s="11" t="s">
        <v>27</v>
      </c>
      <c r="B23" s="12" t="s">
        <v>9</v>
      </c>
      <c r="C23" s="22">
        <v>1</v>
      </c>
      <c r="D23" s="8">
        <v>1</v>
      </c>
      <c r="E23" s="8">
        <v>1</v>
      </c>
      <c r="F23" s="8"/>
      <c r="G23" s="8"/>
      <c r="H23" s="8"/>
      <c r="I23" s="8"/>
      <c r="J23" s="8"/>
      <c r="K23" s="8"/>
      <c r="L23" s="23"/>
      <c r="M23" s="8"/>
      <c r="N23" s="8"/>
      <c r="O23" s="8">
        <f t="shared" si="0"/>
        <v>3</v>
      </c>
      <c r="P23" s="9">
        <f t="shared" si="1"/>
        <v>100</v>
      </c>
    </row>
    <row r="24" spans="1:16" s="10" customFormat="1" ht="35.1" customHeight="1" x14ac:dyDescent="0.2">
      <c r="A24" s="11" t="s">
        <v>28</v>
      </c>
      <c r="B24" s="12" t="s">
        <v>9</v>
      </c>
      <c r="C24" s="22">
        <v>1</v>
      </c>
      <c r="D24" s="8">
        <v>0</v>
      </c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>
        <f t="shared" si="0"/>
        <v>2</v>
      </c>
      <c r="P24" s="9">
        <f t="shared" si="1"/>
        <v>66.666666666666671</v>
      </c>
    </row>
    <row r="25" spans="1:16" s="10" customFormat="1" ht="35.1" customHeight="1" x14ac:dyDescent="0.2">
      <c r="A25" s="11" t="s">
        <v>29</v>
      </c>
      <c r="B25" s="12" t="s">
        <v>9</v>
      </c>
      <c r="C25" s="22">
        <v>1</v>
      </c>
      <c r="D25" s="8">
        <v>0</v>
      </c>
      <c r="E25" s="8">
        <v>1</v>
      </c>
      <c r="F25" s="8"/>
      <c r="G25" s="8"/>
      <c r="H25" s="8"/>
      <c r="I25" s="8"/>
      <c r="J25" s="8"/>
      <c r="K25" s="8"/>
      <c r="L25" s="23"/>
      <c r="M25" s="8"/>
      <c r="N25" s="8"/>
      <c r="O25" s="8">
        <f t="shared" si="0"/>
        <v>2</v>
      </c>
      <c r="P25" s="9">
        <f>(O25*100)/($O$7)</f>
        <v>66.666666666666671</v>
      </c>
    </row>
    <row r="26" spans="1:16" s="10" customFormat="1" ht="27.75" customHeight="1" x14ac:dyDescent="0.2">
      <c r="A26" s="35" t="s">
        <v>6</v>
      </c>
      <c r="B26" s="35"/>
      <c r="C26" s="13">
        <f t="shared" ref="C26:N26" si="2">SUM(C7:C25)/19*100</f>
        <v>100</v>
      </c>
      <c r="D26" s="13">
        <f t="shared" si="2"/>
        <v>89.473684210526315</v>
      </c>
      <c r="E26" s="13">
        <f t="shared" si="2"/>
        <v>100</v>
      </c>
      <c r="F26" s="13">
        <f t="shared" si="2"/>
        <v>0</v>
      </c>
      <c r="G26" s="13">
        <f t="shared" si="2"/>
        <v>0</v>
      </c>
      <c r="H26" s="13">
        <f t="shared" si="2"/>
        <v>0</v>
      </c>
      <c r="I26" s="13">
        <f>SUM(I7:I25)/19*100</f>
        <v>0</v>
      </c>
      <c r="J26" s="13">
        <f t="shared" si="2"/>
        <v>0</v>
      </c>
      <c r="K26" s="13">
        <f t="shared" si="2"/>
        <v>0</v>
      </c>
      <c r="L26" s="13">
        <f t="shared" si="2"/>
        <v>0</v>
      </c>
      <c r="M26" s="13">
        <f t="shared" si="2"/>
        <v>0</v>
      </c>
      <c r="N26" s="13">
        <f t="shared" si="2"/>
        <v>0</v>
      </c>
      <c r="O26" s="13"/>
      <c r="P26" s="13">
        <f>AVERAGE(P7:P25)</f>
        <v>96.491228070175453</v>
      </c>
    </row>
    <row r="28" spans="1:16" x14ac:dyDescent="0.25">
      <c r="A28" s="2" t="s">
        <v>7</v>
      </c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8">
    <mergeCell ref="A26:B26"/>
    <mergeCell ref="A1:P1"/>
    <mergeCell ref="A2:P2"/>
    <mergeCell ref="A3:P3"/>
    <mergeCell ref="A4:P4"/>
    <mergeCell ref="A5:A6"/>
    <mergeCell ref="B5:B6"/>
    <mergeCell ref="C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Normal="100" workbookViewId="0">
      <selection activeCell="Q8" sqref="Q8"/>
    </sheetView>
  </sheetViews>
  <sheetFormatPr baseColWidth="10" defaultRowHeight="15" x14ac:dyDescent="0.25"/>
  <cols>
    <col min="1" max="14" width="11.42578125" style="15" customWidth="1"/>
    <col min="15" max="15" width="11.42578125" style="18" customWidth="1"/>
    <col min="16" max="16384" width="11.42578125" style="15"/>
  </cols>
  <sheetData>
    <row r="1" spans="1:14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37.5" customHeight="1" x14ac:dyDescent="0.25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3.75" customHeight="1" x14ac:dyDescent="0.25">
      <c r="A4" s="19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9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2"/>
  <sheetViews>
    <sheetView zoomScale="90" zoomScaleNormal="90" workbookViewId="0">
      <selection activeCell="B2" sqref="B2"/>
    </sheetView>
  </sheetViews>
  <sheetFormatPr baseColWidth="10" defaultColWidth="0" defaultRowHeight="15" zeroHeight="1" x14ac:dyDescent="0.25"/>
  <cols>
    <col min="1" max="17" width="11.42578125" style="15" customWidth="1"/>
    <col min="18" max="16384" width="0" style="1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tabSelected="1" zoomScale="80" zoomScaleNormal="80" workbookViewId="0">
      <selection activeCell="B2" sqref="B2"/>
    </sheetView>
  </sheetViews>
  <sheetFormatPr baseColWidth="10" defaultColWidth="0" defaultRowHeight="15" zeroHeight="1" x14ac:dyDescent="0.25"/>
  <cols>
    <col min="1" max="13" width="11.42578125" style="15" customWidth="1"/>
    <col min="14" max="14" width="39.85546875" style="15" customWidth="1"/>
    <col min="15" max="16384" width="0" style="1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dcterms:created xsi:type="dcterms:W3CDTF">2015-12-08T16:13:37Z</dcterms:created>
  <dcterms:modified xsi:type="dcterms:W3CDTF">2025-03-31T17:20:34Z</dcterms:modified>
</cp:coreProperties>
</file>