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stos 2024-2026\2025\DOPI 2025\MODIFICACIONES LICITACIONES\"/>
    </mc:Choice>
  </mc:AlternateContent>
  <xr:revisionPtr revIDLastSave="0" documentId="8_{5F86B7D0-4BE0-4C1E-8FD0-4DF3656EC90E}" xr6:coauthVersionLast="47" xr6:coauthVersionMax="47" xr10:uidLastSave="{00000000-0000-0000-0000-000000000000}"/>
  <bookViews>
    <workbookView xWindow="-28920" yWindow="-75" windowWidth="29040" windowHeight="15720" xr2:uid="{8EDD6EB1-8B19-4DE5-811B-4623710BCA40}"/>
  </bookViews>
  <sheets>
    <sheet name="LP-012-2025 MODIFICADO" sheetId="1" r:id="rId1"/>
  </sheets>
  <externalReferences>
    <externalReference r:id="rId2"/>
    <externalReference r:id="rId3"/>
    <externalReference r:id="rId4"/>
    <externalReference r:id="rId5"/>
  </externalReferences>
  <definedNames>
    <definedName name="_xlnm._FilterDatabase" localSheetId="0" hidden="1">'LP-012-2025 MODIFICADO'!$A$18:$G$18</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'LP-012-2025 MODIFICADO'!$A$1:$G$157</definedName>
    <definedName name="asd">#REF!</definedName>
    <definedName name="aw">#REF!</definedName>
    <definedName name="BasDat" localSheetId="0">[3]CATALOGO!$A$15:$K$266</definedName>
    <definedName name="BasDat">[4]CATALOGO!$A$15:$K$266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'LP-012-2025 MODIFICADO'!$1:$17</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7" i="1" l="1"/>
  <c r="A137" i="1"/>
  <c r="B136" i="1"/>
  <c r="A136" i="1"/>
  <c r="B135" i="1"/>
  <c r="A135" i="1"/>
  <c r="B134" i="1"/>
  <c r="A134" i="1"/>
  <c r="B133" i="1"/>
  <c r="A133" i="1"/>
  <c r="B132" i="1"/>
  <c r="A132" i="1"/>
  <c r="B131" i="1"/>
  <c r="A131" i="1"/>
  <c r="B130" i="1"/>
  <c r="A130" i="1"/>
  <c r="B124" i="1"/>
  <c r="G52" i="1"/>
  <c r="G134" i="1" s="1"/>
  <c r="G59" i="1" l="1"/>
  <c r="G135" i="1" s="1"/>
  <c r="G78" i="1"/>
  <c r="G136" i="1" s="1"/>
  <c r="G20" i="1"/>
  <c r="G30" i="1"/>
  <c r="G132" i="1" s="1"/>
  <c r="G97" i="1"/>
  <c r="G131" i="1"/>
  <c r="G19" i="1"/>
  <c r="G130" i="1" s="1"/>
  <c r="G51" i="1" l="1"/>
  <c r="G133" i="1" s="1"/>
  <c r="G137" i="1"/>
  <c r="G155" i="1" s="1"/>
  <c r="G156" i="1" l="1"/>
  <c r="G157" i="1" s="1"/>
</calcChain>
</file>

<file path=xl/sharedStrings.xml><?xml version="1.0" encoding="utf-8"?>
<sst xmlns="http://schemas.openxmlformats.org/spreadsheetml/2006/main" count="326" uniqueCount="210">
  <si>
    <t>MUNICIPIO DE ZAPOPAN, JALISCO</t>
  </si>
  <si>
    <t>LICITACIÓN PÚBLICA No.</t>
  </si>
  <si>
    <t>DIRECCIÓN DE OBRAS PÚBLICAS E INFRAESTRUCTURA.</t>
  </si>
  <si>
    <t>DOPI-MUN-RM-IM-LP-012-2025</t>
  </si>
  <si>
    <t>UNIDAD DE PRESUPUESTOS Y CONTRATACION DE OBRA PUBLICA</t>
  </si>
  <si>
    <t>DESCRIPCIÓN GENERAL DE LOS TRABAJOS:</t>
  </si>
  <si>
    <t>FECHA DE INICIO:</t>
  </si>
  <si>
    <t>Construcción del Nodo vial en Av. Patria y Av. Universidad, etapa 03, Municipio de Zapopan, Jalisco.</t>
  </si>
  <si>
    <t>FECHA DE TERMINACIÓN:</t>
  </si>
  <si>
    <t>PLAZO DE EJECUCIÓN:</t>
  </si>
  <si>
    <t>FECHA DE PRESENTACIÓN:</t>
  </si>
  <si>
    <t>RAZÓN SOCIAL DEL LICITANTE:</t>
  </si>
  <si>
    <t>NOMBRE, CARGO Y FIRMA DEL LICITANTE</t>
  </si>
  <si>
    <t>DOCUMENTO</t>
  </si>
  <si>
    <t>PE-1</t>
  </si>
  <si>
    <t>CATÁLOGO DE CONCEPTOS</t>
  </si>
  <si>
    <t>CLAVE</t>
  </si>
  <si>
    <t xml:space="preserve">DESCRIPCIÓN </t>
  </si>
  <si>
    <t>UNIDAD</t>
  </si>
  <si>
    <t>CANTIDAD</t>
  </si>
  <si>
    <t>PRECIO UNITARIO ($)</t>
  </si>
  <si>
    <t>PRECIO UNITARIO ($) CON LETRA</t>
  </si>
  <si>
    <t>IMPORTE ($) M. N.</t>
  </si>
  <si>
    <t>A</t>
  </si>
  <si>
    <t>CIMENTACIÓN DE PUENTE VEHÍCULAR</t>
  </si>
  <si>
    <t>A1</t>
  </si>
  <si>
    <t>CONSTRUCCIÓN DE PILOTES EN CIMENTACIÓN</t>
  </si>
  <si>
    <t>DOPI-001</t>
  </si>
  <si>
    <t>M</t>
  </si>
  <si>
    <t>DOPI-002</t>
  </si>
  <si>
    <t>DOPI-003</t>
  </si>
  <si>
    <t>SUMINISTRO, HABILITADO, MONTAJE Y COLOCACIÓN DE ACERO DE REFUERZO EN PILOTE DE FY= 4200 KG/CM2, INCLUYE: MATERIALES, GRÚA, TRASLAPES, SILLETAS, HABILITADO, AMARRES, MANO DE OBRA, EQUIPO Y HERRAMIENTA.</t>
  </si>
  <si>
    <t>KG</t>
  </si>
  <si>
    <t>DOPI-004</t>
  </si>
  <si>
    <t>SUMINISTRO Y COLOCACIÓN DE CONCRETO PREMEZCLADO F'C= 300 KG/CM2, R.R. A 14 DÌAS, T.M.A. 3/4", REV. 18, TIRO DIRECTO, INCLUYE: HERRAMIENTA, MANIOBRAS, ACARREOS, DESPERDICIOS, COLADO, VIBRADO, CURADO, MATERIALES, PRUEBAS DE LABORATORIO, EQUIPO Y MANO DE OBRA.</t>
  </si>
  <si>
    <t>M3</t>
  </si>
  <si>
    <t>DOPI-005</t>
  </si>
  <si>
    <t>SUMINISTRO Y COLOCACIÓN DE CONCRETO PREMEZCLADO BOMBEABLE F'C= 300 KG/CM2, R.R. A 14 DÌAS, T.M.A. 3/4", REV. 18, INCLUYE: HERRAMIENTA, MANIOBRAS, BOMBA, ACARREOS, DESPERDICIOS, COLADO, VIBRADO, CURADO, MATERIALES, PRUEBAS DE LABORATORIO, EQUIPO Y MANO DE OBRA.</t>
  </si>
  <si>
    <t>DOPI-006</t>
  </si>
  <si>
    <t>SUMINISTRO Y COLOCACIÓN DE CONCRETO PREMEZCLADO F'C= 300 KG/CM2, R.N., T.M.A. 3/4", REV. 18, TIRO DIRECTO, INCLUYE: HERRAMIENTA, MANIOBRAS, ACARREOS, DESPERDICIOS, COLADO, VIBRADO, CURADO, MATERIALES, PRUEBAS DE LABORATORIO, EQUIPO Y MANO DE OBRA.</t>
  </si>
  <si>
    <t>DOPI-007</t>
  </si>
  <si>
    <t>SUMINISTRO Y COLOCACIÓN DE CONCRETO PREMEZCLADO BOMBEABLE F'C= 300 KG/CM2, R.N., T.M.A. 3/4", REV. 18, INCLUYE: HERRAMIENTA, MANIOBRAS, BOMBA, ACARREOS, DESPERDICIOS, COLADO, VIBRADO, CURADO, MATERIALES, PRUEBAS DE LABORATORIO, EQUIPO Y MANO DE OBRA.</t>
  </si>
  <si>
    <t>DOPI-008</t>
  </si>
  <si>
    <t xml:space="preserve">CARGA MECÁNICA Y ACARREO EN CAMIÓN DE MATERIAL PRODUCTO DE EXCAVACIÓN, DEMOLICIÓN Y/O ESCOMBROS, A 1ER KILÓMETRO DE DISTANCIA, VOLUMEN MEDIDO EN SECCIONES, INCLUYE: REGALÍAS AL BANCO DE TIRO Y ABUNDAMIENTO. </t>
  </si>
  <si>
    <t>DOPI-009</t>
  </si>
  <si>
    <t xml:space="preserve">ACARREO EN CAMIÓN DE MATERIAL PRODUCTO DE EXCAVACIONES, DEMOLICIONES Y/O ESCOMBROS, EN KILÓMETROS SUBSECUENTES. VOLUMEN MEDIDO EN SECCIONES, INCLUYE: ABUNDAMIENTO. </t>
  </si>
  <si>
    <t>M3-KM</t>
  </si>
  <si>
    <t>A2</t>
  </si>
  <si>
    <t>CONSTRUCCIÓN DE ZAPATAS Y DADOS DE CIMENTACIÓN</t>
  </si>
  <si>
    <t>DOPI-010</t>
  </si>
  <si>
    <t>TRAZO Y NIVELACIÓN CON EQUIPO TOPOGRÁFICO DEL TERRENO ESTABLECIENDO EJES Y REFERENCIAS Y BANCOS DE NIVEL, INCLUYE: HERRAMIENTA, CRUCETAS, ESTACAS, HILOS, MARCAS Y TRAZOS CON CALHIDRA, EQUIPO Y MANO DE OBRA.</t>
  </si>
  <si>
    <t>M2</t>
  </si>
  <si>
    <t>DOPI-011</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</si>
  <si>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</si>
  <si>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DOPI-012</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</si>
  <si>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</si>
  <si>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DOPI-013</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</si>
  <si>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</si>
  <si>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DOPI-014</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</si>
  <si>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</si>
  <si>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DOPI-015</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</si>
  <si>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</si>
  <si>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DOPI-016</t>
  </si>
  <si>
    <t>PLANTILLA DE 5 CM DE ESPESOR DE CONCRETO PREMEZCLADO DE F´C= 100 KG/CM2, T.M.A. 19 MM, R.N., INCLUYE: PREPARACIÓN DE LA SUPERFICIE, NIVELACIÓN, MAESTREADO, COLADO, CURADO, CIMBRA Y DESCIMBRA, PRUEBAS DE LABORATORIO, MANO DE OBRA, EQUIPO Y HERRAMIENTA.</t>
  </si>
  <si>
    <t>DOPI-017</t>
  </si>
  <si>
    <t>CIMBRA DE MADERA DE 3RA CALIDAD, EN CIMENTACIÓN, ACABADO COMÚN, INCLUYE: SUMINISTRO DE MATERIALES, HERRAMIENTA, ACARREOS, CORTES, DESPERDICIOS, HABILITADO, PLOMEOS, CHAFLANES, CIMBRADO, DESCIMBRADO, LIMPIEZA, EQUIPO Y MANO DE OBRA.</t>
  </si>
  <si>
    <t>DOPI-018</t>
  </si>
  <si>
    <t>CIMBRA DE MADERA DE 1RA CALIDAD, EN CIMENTACIÓN, ACABADO APARENTE, INCLUYE: SUMINISTRO DE MATERIALES, HERRAMIENTA, ACARREOS, CORTES, DESPERDICIOS, HABILITADO, PLOMEOS, CHAFLANES, CIMBRADO, DESCIMBRADO, LIMPIEZA, EQUIPO Y MANO DE OBRA.</t>
  </si>
  <si>
    <t>DOPI-019</t>
  </si>
  <si>
    <t>SUMINISTRO, HABILITADO Y COLOCACIÓN DE ACERO DE REFUERZO DE FY= 4200 KG/CM2, INCLUYE: MATERIALES, TRASLAPES, SILLETAS, HABILITADO, AMARRES, MANO DE OBRA, EQUIPO Y HERRAMIENTA.</t>
  </si>
  <si>
    <t>DOPI-020</t>
  </si>
  <si>
    <t>SUMINISTRO Y COLOCACIÓN DE CONCRETO PREMEZCLADO F'C= 350 KG/CM2, R.R. A 14 DÌAS, T.M.A. 3/4", REV. 16, TIRO DIRECTO, INCLUYE: HERRAMIENTA, MANIOBRAS, ACARREOS, DESPERDICIOS, COLADO, VIBRADO, CURADO, MATERIALES, PRUEBAS DE LABORATORIO, EQUIPO Y MANO DE OBRA.</t>
  </si>
  <si>
    <t>DOPI-021</t>
  </si>
  <si>
    <t>SUMINISTRO Y COLOCACIÓN DE CONCRETO PREMEZCLADO BOMBEABLE F'C= 350 KG/CM2, R.R. A 14 DÌAS, T.M.A. 3/4", REV. 18, INCLUYE: HERRAMIENTA, MANIOBRAS, BOMBA, ACARREOS, DESPERDICIOS, COLADO, VIBRADO, CURADO, MATERIALES, PRUEBAS DE LABORATORIO, EQUIPO Y MANO DE OBRA.</t>
  </si>
  <si>
    <t>DOPI-022</t>
  </si>
  <si>
    <t>SUMINISTRO Y COLOCACIÓN DE CONCRETO PREMEZCLADO F'C= 350 KG/CM2, R.N., T.M.A. 3/4", REV. 16, TIRO DIRECTO, INCLUYE: HERRAMIENTA, MANIOBRAS, ACARREOS, DESPERDICIOS, COLADO, VIBRADO, CURADO, MATERIALES, PRUEBAS DE LABORATORIO, EQUIPO Y MANO DE OBRA.</t>
  </si>
  <si>
    <t>DOPI-023</t>
  </si>
  <si>
    <t>SUMINISTRO Y COLOCACIÓN DE CONCRETO PREMEZCLADO BOMBEABLE F'C= 350 KG/CM2, R.N., T.M.A. 3/4", REV. 18, INCLUYE: HERRAMIENTA, MANIOBRAS, BOMBA, ACARREOS, DESPERDICIOS, COLADO, VIBRADO, CURADO, MATERIALES, PRUEBAS DE LABORATORIO, EQUIPO Y MANO DE OBRA.</t>
  </si>
  <si>
    <t>DOPI-024</t>
  </si>
  <si>
    <t>SUMINISTRO, HABILITADO Y MONTAJE DE ANCLA A BASE DE REDONDO LISO DE 1 1/2" DE DIÁMETRO ASTM F1554 GRADO 105, CON UN DESARROLLO DE 1.88 M (CON ROSCA DE 25 CM EN EXTREMO SUPERIOR E INFERIOR), INCLUYE: TUERCAS HEXAGONALES 2H DE 1 1/2" CON RONDANA DE PRESIÓN, PLACA A-572-GR50 DE ATRAQUE DE 13X13 CM DE 1 1/2" DE ESPESOR SOLDADA EN ANCLA, FIJACIÓN, SOLDADURAS, CORTES, MANO DE OBRA, EQUIPO Y HERRAMIENTA.</t>
  </si>
  <si>
    <t>PZA</t>
  </si>
  <si>
    <t>DOPI-025</t>
  </si>
  <si>
    <t>SUMINISTRO, HABILITADO Y MONTAJE DE ANCLA A BASE DE REDONDO LISO DE 1 1/2" DE DIÁMETRO ASTM F1554 GRADO 55, CON UN DESARROLLO DE 1.75 M (CON ROSCA DE 25 CM EN EXTREMO SUPERIOR), INCLUYE: TUERCAS HEXAGONALES 2H DE 1 1/2" CON RONDANA DE PRESIÓN, PLACA A-572-GR50 DE ATRAQUE DE 13X13 CM DE 1 1/2" DE ESPESOR SOLDADA EN ANCLA, FIJACIÓN, SOLDADURAS, CORTES, MANO DE OBRA, EQUIPO Y HERRAMIENTA.</t>
  </si>
  <si>
    <t>DOPI-026</t>
  </si>
  <si>
    <t>DOPI-027</t>
  </si>
  <si>
    <t>ASENTAMIENTO DE PLACAS METÁLICAS DE ESTRUCTURA A BASE DE GROUT NO METÁLICO, RESISTENCIA MÌNIMA DE F`C= 700 KG/CM2, INCLUYE: MATERIALES, MANO DE OBRA, EQUIPO Y HERRAMIENTA.</t>
  </si>
  <si>
    <t>DOPI-028</t>
  </si>
  <si>
    <t>DOPI-029</t>
  </si>
  <si>
    <t>B</t>
  </si>
  <si>
    <t>TERRAPLÉN Y MUROS DE CONTENCIÓN EN RAMPA VEHÍCULAR</t>
  </si>
  <si>
    <t>B1</t>
  </si>
  <si>
    <t>TERRAPLÉN</t>
  </si>
  <si>
    <t>DOPI-030</t>
  </si>
  <si>
    <t>DOPI-031</t>
  </si>
  <si>
    <t xml:space="preserve">CORTE DE TERRENO A CIELO ABIERTO EN CAJÓN EN MATERIAL TIPO "II" CON EQUIPO MECÁNICO PESADO PARA CONFORMACIÓN DE TERRACERÍAS, DE 0.00 M A 4.00 M DE PROFUNDIDAD, INCLUYE: AFINE DE FONDO Y TALUDES, NIVELACIÓN, REFERENCIAS, MOVIMIENTOS DE TIERRA (ACARREO INTERNO) CON EQUIPO MECÁNICO HASTA 100 M DE DISTANCIA, VOLUMEN MEDIDO EN SECCIÓN, ABUNDAMIENTO, EQUIPO Y MANO DE OBRA. </t>
  </si>
  <si>
    <t>DOPI-032</t>
  </si>
  <si>
    <t xml:space="preserve">RELLENO Y CONFORMACIÓN DE TERRAPLÉN, COMPACTADO EN FORMA MECÁNICA CON RODILLO VIBRATORIO, AL 95% DE SU P.V.S.M. DE LA PRUEBA AASHTO ESTÁNDAR, EN CAPAS DE 15 CM, A BASE DE MATERIAL DE BANCO, INCLUYE: HERRAMIENTA, SUMINISTRO DE AGUA PARA LOGRAR HUMEDAD OPTIMA, TENDIDO, TRASPALEOS, PRUEBAS DE COMPACTACIÓN, PRUEBAS DE GRANULOMETRÍA, AFINE, NIVELACIÓN, ACARREOS HASTA EL SITIO DE SU COLOCACIÓN, EQUIPO Y MANO DE OBRA. (VOLUMEN MEDIDO COMPACTADO) </t>
  </si>
  <si>
    <t>DOPI-033</t>
  </si>
  <si>
    <t>DOPI-034</t>
  </si>
  <si>
    <t>DOPI-035</t>
  </si>
  <si>
    <t>B2</t>
  </si>
  <si>
    <t>MUROS DE CONTENCIÓN EN RAMPA VEHÍCULAR</t>
  </si>
  <si>
    <t>DOPI-036</t>
  </si>
  <si>
    <t>DOPI-037</t>
  </si>
  <si>
    <t>DOPI-038</t>
  </si>
  <si>
    <t>DOPI-039</t>
  </si>
  <si>
    <t>DOPI-040</t>
  </si>
  <si>
    <t>DOPI-041</t>
  </si>
  <si>
    <t>PLANTILLA DE 5 CM DE ESPESOR DE CONCRETO HECHO EN OBRA DE F´C=100 KG/CM2, INCLUYE: PREPARACIÓN DE LA SUPERFICIE, NIVELACIÓN, MAESTREADO, COLADO, MANO DE OBRA, EQUIPO Y HERRAMIENTA.</t>
  </si>
  <si>
    <t>DOPI-042</t>
  </si>
  <si>
    <t>CIMBRA DE MADERA ACABADO COMÚN, EN CIMENTACIÓN, INCLUYE: HERRAMIENTA, SUMINISTRO DE MATERIALES, ACARREOS, HABILITADO, CORTES, DESPERDICIOS, PLOMEOS, NIVELACIONES, CIMBRA, DESCIMBRA, LIMPIEZA, EQUIPO Y MANO DE OBRA.</t>
  </si>
  <si>
    <t>DOPI-043</t>
  </si>
  <si>
    <t>CIMBRA DE MADERA ACABADO COMÚN, EN MUROS, INCLUYE: HERRAMIENTA, SUMINISTRO DE MATERIALES, ACARREOS, ELEVACIONES A CUALQUIER NIVEL, HABILITADO, CORTES, DESPERDICIOS, CHAFLANES, PLOMEOS, NIVELACIONES, ANDAMIOS, CIMBRA, DESCIMBRA, LIMPIEZA, EQUIPO Y MANO DE OBRA.</t>
  </si>
  <si>
    <t>DOPI-044</t>
  </si>
  <si>
    <t>CIMBRA DE MADERA ACABADO APARENTE, EN MUROS, INCLUYE: HERRAMIENTA, SUMINISTRO DE MATERIALES, ACARREOS, ELEVACIONES A CUALQUIER NIVEL, HABILITADO, CORTES, DESPERDICIOS, CHAFLANES, PLOMEOS, NIVELACIONES, ANDAMIOS, CIMBRA, DESCIMBRA, LIMPIEZA, EQUIPO Y MANO DE OBRA.</t>
  </si>
  <si>
    <t>DOPI-045</t>
  </si>
  <si>
    <t>DOPI-046</t>
  </si>
  <si>
    <t>SUMINISTRO Y COLOCACIÓN DE CONCRETO PREMEZCLADO F'C= 300 KG/CM2, R.R., A 14 DÍAS, T.M.A. 3/4", REV. 16, TIRO DIRECTO, INCLUYE: HERRAMIENTA, MANIOBRAS, ACARREOS, DESPERDICIOS, COLADO, VIBRADO, CURADO, MATERIALES, PRUEBAS DE LABORATORIO, EQUIPO Y MANO DE OBRA.</t>
  </si>
  <si>
    <t>DOPI-047</t>
  </si>
  <si>
    <t>SUMINISTRO Y COLOCACIÓN DE CONCRETO PREMEZCLADO F'C= 300 KG/CM2, R.N., T.M.A. 3/4", REV. 16, TIRO DIRECTO, INCLUYE: HERRAMIENTA, MANIOBRAS, ACARREOS, DESPERDICIOS, COLADO, VIBRADO, CURADO, MATERIALES, PRUEBAS DE LABORATORIO, EQUIPO Y MANO DE OBRA.</t>
  </si>
  <si>
    <t>DOPI-048</t>
  </si>
  <si>
    <t>SUMINISTRO Y COLOCACIÓN DE CONCRETO PREMEZCLADO BOMBEABLE F'C= 300 KG/CM2, R.R., A 14 DÍAS, T.M.A. 3/4", REV. 16, INCLUYE: HERRAMIENTA, MANIOBRAS, BOMBA, ACARREOS, DESPERDICIOS, COLADO, VIBRADO, CURADO, MATERIALES, PRUEBAS DE LABORATORIO, EQUIPO Y MANO DE OBRA.</t>
  </si>
  <si>
    <t>DOPI-049</t>
  </si>
  <si>
    <t>SUMINISTRO Y COLOCACIÓN DE CONCRETO PREMEZCLADO BOMBEABLE F'C= 300 KG/CM2, R.N., T.M.A. 3/4", REV. 16, INCLUYE: HERRAMIENTA, MANIOBRAS, BOMBA, ACARREOS, DESPERDICIOS, COLADO, VIBRADO, CURADO, MATERIALES, PRUEBAS DE LABORATORIO, EQUIPO Y MANO DE OBRA.</t>
  </si>
  <si>
    <t>DOPI-050</t>
  </si>
  <si>
    <t xml:space="preserve">SUMINISTRO, HABILITADO Y COLOCACIÓN DE BARRA DE ACERO A-36 (REDONDO LISO) DEL #10, INCLUYE: HERRAMIENTA, MATERIALES, ACARREOS, SOLDADURAS, PRIMARIO ANTICORROSIVO, EQUIPO Y MANO DE OBRA. </t>
  </si>
  <si>
    <t>DOPI-051</t>
  </si>
  <si>
    <t xml:space="preserve">SUMINISTRO Y COLOCACIÓN DE TUBO DE PVC SANITARIO DE 2" PARA PROTEGER BARRAS DE ACERO, INCLUYE: ACARREOS, JUNTEO, DESPERDICIOS, HERRAMIENTA, EQUIPO Y MANO DE OBRA. </t>
  </si>
  <si>
    <t>DOPI-052</t>
  </si>
  <si>
    <t>DOPI-053</t>
  </si>
  <si>
    <t>C</t>
  </si>
  <si>
    <t>COLA DE CAIMÁN Y MUROS DE ACCESO A RAMPA VEHÍCULAR</t>
  </si>
  <si>
    <t>DOPI-054</t>
  </si>
  <si>
    <t>DOPI-055</t>
  </si>
  <si>
    <t>DOPI-056</t>
  </si>
  <si>
    <t>DOPI-057</t>
  </si>
  <si>
    <t>DOPI-058</t>
  </si>
  <si>
    <t>DOPI-059</t>
  </si>
  <si>
    <t>DOPI-060</t>
  </si>
  <si>
    <t>DOPI-061</t>
  </si>
  <si>
    <t>DOPI-062</t>
  </si>
  <si>
    <t>DOPI-063</t>
  </si>
  <si>
    <t>DOPI-064</t>
  </si>
  <si>
    <t>DOPI-065</t>
  </si>
  <si>
    <t>SUMINISTRO Y COLOCACIÓN DE CONCRETO PREMEZCLADO BOMBEABLE F'C= 250 KG/CM2, R.R., A 14 DÍAS, T.M.A. 3/4", REV. 16, INCLUYE: HERRAMIENTA, MANIOBRAS, BOMBA, ACARREOS, DESPERDICIOS, COLADO, VIBRADO, CURADO, MATERIALES, PRUEBAS DE LABORATORIO, EQUIPO Y MANO DE OBRA.</t>
  </si>
  <si>
    <t>DOPI-066</t>
  </si>
  <si>
    <t>SUMINISTRO Y COLOCACIÓN DE CONCRETO PREMEZCLADO BOMBEABLE F'C= 250 KG/CM2, R.N., T.M.A. 3/4", REV. 16, INCLUYE: HERRAMIENTA, MANIOBRAS, BOMBA, ACARREOS, DESPERDICIOS, COLADO, VIBRADO, CURADO, MATERIALES, PRUEBAS DE LABORATORIO, EQUIPO Y MANO DE OBRA.</t>
  </si>
  <si>
    <t>DOPI-067</t>
  </si>
  <si>
    <t>DOPI-068</t>
  </si>
  <si>
    <t>DOPI-069</t>
  </si>
  <si>
    <t>MANO DE OBRA PARA DAR ACABADO ESTRIADO TIPO COLA DE CAIMÁN (DE ACUERDO A PROYECTO), INCLUYE: HERRAMIENTA, ACARREOS Y MANO DE OBRA.</t>
  </si>
  <si>
    <t>DOPI-070</t>
  </si>
  <si>
    <t xml:space="preserve">SUMINISTRO, HABILITADO Y FABRICACIÓN DE PARAPETO METÁLICO A BASE DE PERFILES OC Y PLACAS DE ACERO A-36 DE DIFERENTES PESOS, SEGÚN PROYECTO, INCLUYE: HERRAMIENTA, FLETES, CORTES, AJUSTES, SOLDADURA CON EQUIPO ELÉCTRICO, PINTURA ANTICORROSIVA, EQUIPO Y MANO DE OBRA.  </t>
  </si>
  <si>
    <t>DOPI-071</t>
  </si>
  <si>
    <t xml:space="preserve">SUMINISTRO Y APLICACIÓN DE PINTURA DE ESMALTE 100 MATE COMEX O SIMILAR, COLOR BLANCO Y/O S.M.A., EN PARAPETO, INCLUYE: APLICACIÓN DE RECUBRIMIENTO A 4 MILÉSIMAS DE ESPESOR, MATERIALES, MANO DE OBRA, EQUIPO Y HERRAMIENTA. </t>
  </si>
  <si>
    <t>D</t>
  </si>
  <si>
    <t>OBRAS COMPLEMENTARIAS</t>
  </si>
  <si>
    <t>DOPI-072</t>
  </si>
  <si>
    <t>DEMOLICIÓN POR MEDIOS MECÁNICOS DE PAVIMENTO Y/O LOSA DE CONCRETO EXISTENTE, INCLUYE: HERRAMIENTA, ACARREO LIBRE A BANCO DE OBRA PARA SU POSTERIOR RETIRO, VOLUMEN MEDIDO EN SECCIÓN, ABUNDAMIENTO, EQUIPO Y MANO DE OBRA.</t>
  </si>
  <si>
    <t>DOPI-073</t>
  </si>
  <si>
    <t>DEMOLICIÓN DE GUARNICIÓN DE CONCRETO SIMPLE POR MEDIOS MECÁNICOS, INCLUYE: HERRAMIENTA, CORTE CON DISCO DE DIAMANTE PARA DELIMITAR ÁREA, ACARREO DEL MATERIAL A BANCO DE OBRA PARA SU POSTERIOR RETIRO, VOLUMEN MEDIDO EN SECCIÓN, ABUNDAMIENTO, EQUIPO Y MANO DE OBRA.</t>
  </si>
  <si>
    <t>DOPI-074</t>
  </si>
  <si>
    <t xml:space="preserve">DESPALME DE TERRENO NATURAL POR MEDIOS MECÁNICOS, DE 15 CM DE ESPESOR, INCLUYE: ACARREO DEL MATERIAL PARA SU POSTERIOR RETIRO, EQUIPO Y MANO DE OBRA. </t>
  </si>
  <si>
    <t>DOPI-075</t>
  </si>
  <si>
    <t>DOPI-076</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</si>
  <si>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</si>
  <si>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DOPI-077</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</si>
  <si>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</si>
  <si>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DOPI-078</t>
  </si>
  <si>
    <t>RIEGO DE IMPREGNACIÓN EN SUPERFICIE DE BASE HIDRÁULICA CON EMULSIONES ASFÁLTICAS CATIÓNICAS RR-2K A RAZÓN DE 1.5 L/M2 CON POREO DE ARENA, INCLUYE: MANO DE OBRA, EQUIPO Y HERRAMIENTA.</t>
  </si>
  <si>
    <t>DOPI-079</t>
  </si>
  <si>
    <t>RELLENO DE CONCRETO FLUIDO F'C= 50 KG/CM2, T.M.A. 19 MM, R.N., TIRO DIRECTO, INCLUYE: SUMINISTRO, MANO DE OBRA, EQUIPO Y HERRAMIENTA.</t>
  </si>
  <si>
    <t>DOPI-080</t>
  </si>
  <si>
    <t>PAVIMENTO DE 22 CM DE ESPESOR DE CONCRETO HIDRÁULICO PREMEZCLADO MR-48, R.R. A 7 DÍAS, T.M.A. 38 MM, ACABADO TEXTURIZADO CON PEINE DE 1" DE SEPARACIÓN APROXIMADA, INCLUYE: HERRAMIENTA, CIMBRA, DESCIMBRA, MATERIALES, ACARREOS, VOLTEADO, VIBRADO, CURADO, PRUEBAS DE LABORATORIO, EQUIPO Y MANO DE OBRA.</t>
  </si>
  <si>
    <t>DOPI-081</t>
  </si>
  <si>
    <t>PAVIMENTO DE 22 CM DE ESPESOR DE CONCRETO HIDRÁULICO PREMEZCLADO MR-48, R.R. A 14 DÍAS, T.M.A. 38 MM, ACABADO TEXTURIZADO CON PEINE DE 1" DE SEPARACIÓN APROXIMADA, INCLUYE: HERRAMIENTA, CIMBRA, DESCIMBRA, MATERIALES, ACARREOS, VOLTEADO, VIBRADO, CURADO, PRUEBAS DE LABORATORIO, EQUIPO Y MANO DE OBRA.</t>
  </si>
  <si>
    <t>DOPI-082</t>
  </si>
  <si>
    <t>PAVIMENTO DE 22 CM DE ESPESOR DE CONCRETO HIDRÁULICO PREMEZCLADO MR-48, R.N., T.M.A. 38 MM, ACABADO TEXTURIZADO CON PEINE DE 1" DE SEPARACIÓN APROXIMADA, INCLUYE: HERRAMIENTA, CIMBRA, DESCIMBRA, MATERIALES, ACARREOS, VOLTEADO, VIBRADO, CURADO, PRUEBAS DE LABORATORIO, EQUIPO Y MANO DE OBRA.</t>
  </si>
  <si>
    <t>DOPI-083</t>
  </si>
  <si>
    <t>PAVIMENTO DE 22 CM DE ESPESOR DE CONCRETO HIDRÁULICO PREMEZCLADO MR-48, R.R. A 3 DÍAS, T.M.A. 38 MM, ACABADO TEXTURIZADO CON PEINE DE 1" DE SEPARACIÓN APROXIMADA, INCLUYE: HERRAMIENTA, CIMBRA, DESCIMBRA, MATERIALES, ACARREOS, VOLTEADO, VIBRADO, CURADO, PRUEBAS DE LABORATORIO, EQUIPO Y MANO DE OBRA.</t>
  </si>
  <si>
    <t>DOPI-084</t>
  </si>
  <si>
    <t>CORTE CON DISCO DE DIAMANTE HASTA 1/3 DE ESPESOR DE LA LOSA Y HASTA 3 MM DE ANCHO, INCLUYE: EQUIPO, DISCO DE DIAMANTE, HERRAMIENTA Y MANO DE OBRA.</t>
  </si>
  <si>
    <t>DOPI-085</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</si>
  <si>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</si>
  <si>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DOPI-086</t>
  </si>
  <si>
    <t>SUMINISTRO Y COLOCACIÓN DE BARRAS DE AMARRE CON VARILLA CORRUGADA DE 1/2" DE DIÁMETRO Y 75 CM DE DESARROLLO A CADA 60 CM DE SEPARACIÓN, FY= 2800 KG/CM2. INCLUYE: HERRAMIENTA, MATERIAL, DESPERDICIO, CORTES, COLOCACIÓN, ACARREOS, EQUIPO Y MANO DE OBRA.</t>
  </si>
  <si>
    <t>DOPI-087</t>
  </si>
  <si>
    <t>SUMINISTRO Y COLOCACIÓN DE CANASTILLA PASAJUNTAS A BASE 5 BARRAS DE 1" X 46 CM @ 30 CM DE SEPARACIÓN PARA LOSA DE 22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</si>
  <si>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DOPI-088</t>
  </si>
  <si>
    <t>SUMINISTRO Y COLOCACIÓN MANUAL DE ASFALTO EN ÁREAS MUY REDUCIDAS DE ESPESORES VARIABLES, MEZCLA EN CALIENTE HECHA EN PLANTA, CON CEMENTO PG 64-22 EKBE SUPERPAVE, SEGÚN DISEÑO, T.M.A. DE 1/2" A FINOS, COMPACTADA AL 95% MARSHALL, INCLUYE: HERRAMIENTA, DELIMITACIÓN DEL ÁREA, LIMPIEZA, RETIRO DE RESIDUOS, PRUEBAS DE COMPACTACIÓN Y ESPESOR, PRUEBA DE CALIDAD, APLICACIÓN CON ASPERSORA MANUAL DE RIEGO DE LIGA CON EMULSIÓN DE ROMPIMIENTO RÁPIDO (ECR-60) A RAZÓN DE 0.70 L/M2, TENDIDO DE LA MEZCLA ASFÁLTICA, COMPACTACIÓN MECÁNICA CON EQUIPO DE IMPACTO, EQUIPO Y MANO DE OBRA.</t>
  </si>
  <si>
    <t>DOPI-089</t>
  </si>
  <si>
    <t xml:space="preserve">BARRIDO DE LA SUPERFICIE POR MEDIOS MECÁNICOS, INCLUYE: AGUA, CARGA Y ACARREO AL 1ER KM DE DISTANCIA A BANCO INDICADO POR SUPERVISIÓN. </t>
  </si>
  <si>
    <t>DOPI-090</t>
  </si>
  <si>
    <t>SUMINISTRO Y COLOCACIÓN DE CARPETA ASFÁLTICA DE 4 CM A 7 CM DE ESPESOR, MEZCLA EN CALIENTE HECHA EN PLANTA, CON CEMENTO PG 64-22 EKBE SUPERPAVE, SEGÚN DISEÑO, T.M.A. DE 1/2" A FINOS, CON EXTENDEDORA Y COMPACTADA AL 95% MARSHALL, INCLUYE: HERRAMIENTA, DELIMITACIÓN DEL ÁREA, LIMPIEZA, RETIRO DE RESIDUOS, PRUEBAS DE COMPACTACIÓN Y ESPESOR, PRUEBA DE CALIDAD, APLICACIÓN CON PETROLIZADORA DE RIEGO DE LIGA CON EMULSIÓN DE ROMPIMIENTO RÁPIDO (ECR-60) A RAZÓN DE 0.70 L/M2, TENDIDO DE LA MEZCLA ASFÁLTICA, COMPACTACIÓN MECÁNICA Y NEUMÁTICA, EQUIPO Y MANO DE OBRA.</t>
  </si>
  <si>
    <t>DOPI-091</t>
  </si>
  <si>
    <t>GUARNICIÓN TIPO "L" EN SECCIÓN 37-22X45 Y CORONA DE 15 CM DE ALTURA POR 12X15 CM, DE CONCRETO PREMEZCLADO F'C=300 KG/CM2., T.M.A. 19 MM., R.N., INCLUYE: CIMBRA, DESCIMBRA, COLADO, CURADO, MATERIALES, DESPERDICIOS, MANO DE OBRA, PRUEBAS DE LABORATORIO, EQUIPO Y HERRAMIENTA.</t>
  </si>
  <si>
    <t>DOPI-092</t>
  </si>
  <si>
    <t>LOSA DE AJUSTE EN SECCIÓN 45 X 22 CM DE CONCRETO F'C=300 KG/CM2, T.M.A. 19 MM, R.N, PREMEZCLADO, INCLUYE: CIMBRA, DESCIMBRA, COLADO, MATERIALES, DESPERDICIOS, CURADO, MANO DE OBRA, PRUEBAS DE LABORATORIO, EQUIPO Y HERRAMIENTA.</t>
  </si>
  <si>
    <t>DOPI-093</t>
  </si>
  <si>
    <t>DOPI-094</t>
  </si>
  <si>
    <t>RESUMEN DE PARTIDAS</t>
  </si>
  <si>
    <t>IMPORTE TOTAL CON LETRA</t>
  </si>
  <si>
    <t>SUBTOTAL M. N.</t>
  </si>
  <si>
    <t>IVA M. N.</t>
  </si>
  <si>
    <t>TOTAL M. N.</t>
  </si>
  <si>
    <t>PERFORACIÓN  DE  TERRENO  CON  EQUIPO ROTATORIO,  EN MATERIAL TIPO "B" PARA PILAS DE CIMENTACIÓN DE 120 CM DE DIÁMETRO, INCLUYE: MOVIMIENTO, MANIOBRAS Y POSICIONAMIENTO DEL EQUIPO EN LA OBRA, TRABAJOS PREVIOS NECESARIOS PARA POSICIONAR EL EQUIPO DE PERFORACIÓN, SOBRE PERFORACIÓN, APLICACIÓN DE LODO BENTONÍTICO A RAZÓN DE 70 KG/M3, ACARREO DEL MATERIAL PRODUCTO DE LA PERFORACIÓN DENTRO DE LA OBRA AL LUGAR INDICADO POR LA SUPERVISIÓN, INCLUYE: HERRAMIENTA, MATERIALES, EQUIPO Y MANO DE OBRA.</t>
  </si>
  <si>
    <t>PERFORACIÓN  DE  TERRENO  CON  EQUIPO ROTATORIO,  EN MATERIAL TIPO "B" PARA PILAS DE CIMENTACIÓN DE 100 CM DE DIÁMETRO, INCLUYE: MOVIMIENTO, MANIOBRAS Y POSICIONAMIENTO DEL EQUIPO EN LA OBRA, TRABAJOS PREVIOS NECESARIOS PARA POSICIONAR EL EQUIPO DE PERFORACIÓN, SOBRE PERFORACIÓN, APLICACIÓN DE LODO BENTONÍTICO A RAZÓN DE 70 KG/M3, ACARREO DEL MATERIAL PRODUCTO DE LA PERFORACIÓN DENTRO DE LA OBRA AL LUGAR INDICADO POR LA SUPERVISIÓN, INCLUYE: HERRAMIENTA, MATERIALES, EQUIPO Y MANO DE OBRA.</t>
  </si>
  <si>
    <t>COLOCACIÓN DE ANCLA A BASE DE REDONDO LISO DE 2 1/2" DE DIÁMETRO ASTM 325, CON UN DESARROLLO DE 25 CM, INCLUYE: FIJACIÓN, HERRAMIENTA Y MANO DE OBRA.</t>
  </si>
  <si>
    <t>SUMINISTRO Y COLOCACIÓN DE CONECTOR MECÁNICO NVENT LENTON TERMINATOR, DIÁMETRO DEL #10, INCLUYE: HERRAMIENTA, FIJACIÓN Y MANO DE OBRA.</t>
  </si>
  <si>
    <t>SUMINISTRO Y COLOCACIÓN DE CONECTOR MECÁNICO LENTON CADWELD, DIÁMETRO DEL #10, INCLUYE: HERRAMIENTA, FIJACIÓN Y MANO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</si>
</sst>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0\)"/>
    <numFmt numFmtId="165" formatCode="&quot;$&quot;#,##0.00"/>
  </numFmts>
  <fonts count="26">
    <font>
      <sz val="11"/>
      <color theme="1"/>
      <name val="Calibri"/>
      <family val="2"/>
      <scheme val="minor"/>
    </font>
    <font>
      <sz val="11"/>
      <color theme="1"/>
      <name val="Calibri"/>
      <family val="2"/>
      <scheme val="minor"/>
    </font>
    <font>
      <sz val="10"/>
      <color indexed="64"/>
      <name val="Arial"/>
      <family val="2"/>
    </font>
    <font>
      <sz val="8"/>
      <color indexed="64"/>
      <name val="Isidora Bold"/>
    </font>
    <font>
      <sz val="10"/>
      <color indexed="64"/>
      <name val="Isidora Bold"/>
    </font>
    <font>
      <sz val="10"/>
      <name val="Arial"/>
      <family val="2"/>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b/>
      <sz val="10"/>
      <color rgb="FF0070C0"/>
      <name val="Isidora Bold"/>
    </font>
    <font>
      <sz val="10"/>
      <color theme="8" tint="-0.249977111117893"/>
      <name val="Isidora Bold"/>
    </font>
    <font>
      <sz val="8"/>
      <name val="Isidora Bold"/>
    </font>
    <font>
      <sz val="8"/>
      <color rgb="FF000000"/>
      <name val="Isidora Bold"/>
    </font>
    <font>
      <sz val="11"/>
      <color theme="1"/>
      <name val="Arial"/>
      <family val="2"/>
    </font>
    <font>
      <sz val="11"/>
      <color theme="1"/>
      <name val="Isidora Bold"/>
    </font>
    <font>
      <b/>
      <sz val="8"/>
      <name val="Isidora Bold"/>
    </font>
    <font>
      <b/>
      <sz val="10"/>
      <color theme="0"/>
      <name val="Isidora Bold"/>
    </font>
    <font>
      <b/>
      <sz val="11"/>
      <name val="Isidora Bold"/>
    </font>
    <font>
      <b/>
      <sz val="12"/>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0" fontId="2" fillId="0" borderId="0"/>
    <xf numFmtId="0" fontId="1" fillId="0" borderId="0"/>
    <xf numFmtId="44" fontId="20" fillId="0" borderId="0" applyFont="0" applyFill="0" applyBorder="0" applyAlignment="0" applyProtection="0"/>
    <xf numFmtId="0" fontId="20" fillId="0" borderId="0"/>
  </cellStyleXfs>
  <cellXfs count="117">
    <xf numFmtId="0" fontId="0" fillId="0" borderId="0" xfId="0"/>
    <xf numFmtId="0" fontId="3" fillId="0" borderId="0" xfId="3" applyFont="1"/>
    <xf numFmtId="0" fontId="4" fillId="0" borderId="0" xfId="3" applyFont="1"/>
    <xf numFmtId="4" fontId="4" fillId="0" borderId="0" xfId="3" applyNumberFormat="1" applyFont="1"/>
    <xf numFmtId="0" fontId="6" fillId="0" borderId="1" xfId="4" applyFont="1" applyBorder="1" applyAlignment="1">
      <alignment vertical="top" wrapText="1"/>
    </xf>
    <xf numFmtId="0" fontId="7" fillId="0" borderId="2" xfId="4" applyFont="1" applyBorder="1" applyAlignment="1">
      <alignment horizontal="justify" vertical="top" wrapText="1"/>
    </xf>
    <xf numFmtId="0" fontId="6" fillId="0" borderId="2" xfId="4" applyFont="1" applyBorder="1" applyAlignment="1">
      <alignment vertical="top" wrapText="1"/>
    </xf>
    <xf numFmtId="0" fontId="6" fillId="0" borderId="5" xfId="4" applyFont="1" applyBorder="1" applyAlignment="1">
      <alignment vertical="top" wrapText="1"/>
    </xf>
    <xf numFmtId="0" fontId="7" fillId="0" borderId="6" xfId="4" applyFont="1" applyBorder="1" applyAlignment="1">
      <alignment horizontal="justify" vertical="top" wrapText="1"/>
    </xf>
    <xf numFmtId="0" fontId="6" fillId="0" borderId="6" xfId="4" applyFont="1" applyBorder="1" applyAlignment="1">
      <alignment vertical="top" wrapText="1"/>
    </xf>
    <xf numFmtId="164" fontId="10" fillId="0" borderId="6" xfId="4" applyNumberFormat="1" applyFont="1" applyBorder="1" applyAlignment="1">
      <alignment vertical="top"/>
    </xf>
    <xf numFmtId="0" fontId="6" fillId="0" borderId="6" xfId="4" applyFont="1" applyBorder="1" applyAlignment="1">
      <alignment horizontal="justify" vertical="top" wrapText="1"/>
    </xf>
    <xf numFmtId="0" fontId="6" fillId="0" borderId="3" xfId="4" applyFont="1" applyBorder="1" applyAlignment="1">
      <alignment horizontal="center" vertical="top"/>
    </xf>
    <xf numFmtId="2" fontId="6" fillId="0" borderId="3" xfId="4" applyNumberFormat="1" applyFont="1" applyBorder="1" applyAlignment="1">
      <alignment horizontal="right" vertical="top"/>
    </xf>
    <xf numFmtId="165" fontId="7" fillId="0" borderId="3" xfId="4" applyNumberFormat="1" applyFont="1" applyBorder="1" applyAlignment="1">
      <alignment horizontal="right" vertical="top"/>
    </xf>
    <xf numFmtId="14" fontId="6" fillId="0" borderId="3" xfId="4" applyNumberFormat="1" applyFont="1" applyBorder="1" applyAlignment="1">
      <alignment horizontal="justify" vertical="top" wrapText="1"/>
    </xf>
    <xf numFmtId="0" fontId="6" fillId="0" borderId="0" xfId="4" applyFont="1" applyAlignment="1">
      <alignment horizontal="center" vertical="top"/>
    </xf>
    <xf numFmtId="2" fontId="6" fillId="0" borderId="0" xfId="4" applyNumberFormat="1" applyFont="1" applyAlignment="1">
      <alignment horizontal="right" vertical="top"/>
    </xf>
    <xf numFmtId="165" fontId="7" fillId="0" borderId="0" xfId="4" applyNumberFormat="1" applyFont="1" applyAlignment="1">
      <alignment horizontal="right" vertical="top"/>
    </xf>
    <xf numFmtId="14" fontId="6" fillId="0" borderId="0" xfId="4" applyNumberFormat="1" applyFont="1" applyAlignment="1">
      <alignment horizontal="justify" vertical="top" wrapText="1"/>
    </xf>
    <xf numFmtId="0" fontId="7" fillId="0" borderId="6" xfId="4" applyFont="1" applyBorder="1" applyAlignment="1">
      <alignment horizontal="center" vertical="top" wrapText="1"/>
    </xf>
    <xf numFmtId="0" fontId="12" fillId="0" borderId="6" xfId="4" applyFont="1" applyBorder="1" applyAlignment="1">
      <alignment horizontal="left"/>
    </xf>
    <xf numFmtId="0" fontId="6" fillId="0" borderId="9" xfId="4" applyFont="1" applyBorder="1" applyAlignment="1">
      <alignment horizontal="center" vertical="top"/>
    </xf>
    <xf numFmtId="2" fontId="6" fillId="0" borderId="9" xfId="4" applyNumberFormat="1" applyFont="1" applyBorder="1" applyAlignment="1">
      <alignment horizontal="right" vertical="top"/>
    </xf>
    <xf numFmtId="165" fontId="7" fillId="0" borderId="9" xfId="4" applyNumberFormat="1" applyFont="1" applyBorder="1" applyAlignment="1">
      <alignment horizontal="right" vertical="top"/>
    </xf>
    <xf numFmtId="14" fontId="6" fillId="0" borderId="9" xfId="4" applyNumberFormat="1" applyFont="1" applyBorder="1" applyAlignment="1">
      <alignment horizontal="justify" vertical="top" wrapText="1"/>
    </xf>
    <xf numFmtId="0" fontId="6" fillId="0" borderId="6" xfId="4" applyFont="1" applyBorder="1" applyAlignment="1">
      <alignment vertical="top"/>
    </xf>
    <xf numFmtId="0" fontId="7" fillId="0" borderId="2" xfId="6" applyFont="1" applyBorder="1" applyAlignment="1">
      <alignment horizontal="center" vertical="top" wrapText="1"/>
    </xf>
    <xf numFmtId="0" fontId="6" fillId="0" borderId="8" xfId="4" applyFont="1" applyBorder="1" applyAlignment="1">
      <alignment vertical="top" wrapText="1"/>
    </xf>
    <xf numFmtId="0" fontId="13" fillId="0" borderId="0" xfId="4" applyFont="1" applyAlignment="1">
      <alignment horizontal="center"/>
    </xf>
    <xf numFmtId="0" fontId="13" fillId="0" borderId="0" xfId="4" applyFont="1" applyAlignment="1">
      <alignment horizontal="justify" wrapText="1"/>
    </xf>
    <xf numFmtId="0" fontId="13" fillId="0" borderId="0" xfId="4" applyFont="1" applyAlignment="1">
      <alignment horizontal="centerContinuous"/>
    </xf>
    <xf numFmtId="4" fontId="13" fillId="0" borderId="0" xfId="4" applyNumberFormat="1" applyFont="1" applyAlignment="1">
      <alignment horizontal="center"/>
    </xf>
    <xf numFmtId="0" fontId="14" fillId="0" borderId="0" xfId="3" applyFont="1" applyAlignment="1">
      <alignment horizontal="right" vertical="top"/>
    </xf>
    <xf numFmtId="0" fontId="3" fillId="0" borderId="0" xfId="3" applyFont="1" applyAlignment="1">
      <alignment vertical="top" wrapText="1"/>
    </xf>
    <xf numFmtId="49" fontId="7" fillId="2" borderId="0" xfId="4" applyNumberFormat="1" applyFont="1" applyFill="1" applyAlignment="1">
      <alignment horizontal="center" vertical="center"/>
    </xf>
    <xf numFmtId="49" fontId="7" fillId="2" borderId="0" xfId="4" applyNumberFormat="1" applyFont="1" applyFill="1" applyAlignment="1">
      <alignment horizontal="justify" vertical="center" wrapText="1"/>
    </xf>
    <xf numFmtId="49" fontId="7" fillId="2" borderId="0" xfId="4" applyNumberFormat="1" applyFont="1" applyFill="1" applyAlignment="1">
      <alignment horizontal="center" vertical="center" wrapText="1"/>
    </xf>
    <xf numFmtId="49" fontId="15" fillId="3" borderId="0" xfId="3" applyNumberFormat="1" applyFont="1" applyFill="1" applyAlignment="1">
      <alignment horizontal="center" vertical="center" wrapText="1"/>
    </xf>
    <xf numFmtId="2" fontId="15" fillId="3" borderId="0" xfId="3" applyNumberFormat="1" applyFont="1" applyFill="1" applyAlignment="1">
      <alignment vertical="top"/>
    </xf>
    <xf numFmtId="44" fontId="8" fillId="3" borderId="0" xfId="2" applyFont="1" applyFill="1" applyBorder="1" applyAlignment="1">
      <alignment horizontal="center" vertical="top" wrapText="1"/>
    </xf>
    <xf numFmtId="0" fontId="16" fillId="2" borderId="0" xfId="3" applyFont="1" applyFill="1" applyAlignment="1">
      <alignment horizontal="center" vertical="center" wrapText="1"/>
    </xf>
    <xf numFmtId="0" fontId="16" fillId="2" borderId="0" xfId="3" applyFont="1" applyFill="1" applyAlignment="1">
      <alignment horizontal="justify" vertical="top"/>
    </xf>
    <xf numFmtId="0" fontId="16" fillId="2" borderId="0" xfId="3" applyFont="1" applyFill="1" applyAlignment="1">
      <alignment horizontal="center" vertical="top" wrapText="1"/>
    </xf>
    <xf numFmtId="165" fontId="16" fillId="2" borderId="0" xfId="3" applyNumberFormat="1" applyFont="1" applyFill="1" applyAlignment="1">
      <alignment horizontal="right" vertical="top" wrapText="1"/>
    </xf>
    <xf numFmtId="44" fontId="16" fillId="2" borderId="0" xfId="2" applyFont="1" applyFill="1" applyBorder="1" applyAlignment="1">
      <alignment horizontal="center" vertical="top" wrapText="1"/>
    </xf>
    <xf numFmtId="165" fontId="16" fillId="2" borderId="0" xfId="3" applyNumberFormat="1" applyFont="1" applyFill="1" applyAlignment="1">
      <alignment horizontal="left" vertical="top" wrapText="1"/>
    </xf>
    <xf numFmtId="0" fontId="17" fillId="0" borderId="0" xfId="3" applyFont="1" applyAlignment="1">
      <alignment wrapText="1"/>
    </xf>
    <xf numFmtId="49" fontId="18" fillId="0" borderId="0" xfId="0" applyNumberFormat="1" applyFont="1" applyAlignment="1">
      <alignment horizontal="center" vertical="top"/>
    </xf>
    <xf numFmtId="0" fontId="18" fillId="0" borderId="0" xfId="0" applyFont="1" applyAlignment="1">
      <alignment horizontal="justify" vertical="top" wrapText="1"/>
    </xf>
    <xf numFmtId="0" fontId="18" fillId="0" borderId="0" xfId="0" applyFont="1" applyAlignment="1">
      <alignment horizontal="center" vertical="top"/>
    </xf>
    <xf numFmtId="4" fontId="18" fillId="0" borderId="0" xfId="0" applyNumberFormat="1" applyFont="1" applyAlignment="1">
      <alignment horizontal="right" vertical="top"/>
    </xf>
    <xf numFmtId="165" fontId="18" fillId="0" borderId="0" xfId="0" applyNumberFormat="1" applyFont="1" applyAlignment="1">
      <alignment horizontal="right" vertical="justify"/>
    </xf>
    <xf numFmtId="4" fontId="19" fillId="0" borderId="0" xfId="0" applyNumberFormat="1" applyFont="1" applyAlignment="1">
      <alignment horizontal="center" vertical="top" wrapText="1"/>
    </xf>
    <xf numFmtId="44" fontId="3" fillId="0" borderId="0" xfId="2" applyFont="1" applyFill="1" applyBorder="1" applyAlignment="1">
      <alignment horizontal="center" vertical="top" wrapText="1"/>
    </xf>
    <xf numFmtId="0" fontId="19" fillId="0" borderId="0" xfId="0" applyFont="1" applyAlignment="1">
      <alignment horizontal="center" vertical="top" wrapText="1"/>
    </xf>
    <xf numFmtId="44" fontId="3" fillId="0" borderId="0" xfId="7" applyFont="1" applyFill="1" applyBorder="1" applyAlignment="1">
      <alignment horizontal="center" vertical="top" wrapText="1"/>
    </xf>
    <xf numFmtId="0" fontId="21" fillId="0" borderId="0" xfId="8" applyFont="1" applyAlignment="1">
      <alignment horizontal="center" vertical="top"/>
    </xf>
    <xf numFmtId="0" fontId="21" fillId="0" borderId="0" xfId="8" applyFont="1"/>
    <xf numFmtId="0" fontId="18" fillId="0" borderId="0" xfId="0" applyFont="1" applyAlignment="1">
      <alignment horizontal="center" vertical="top" wrapText="1"/>
    </xf>
    <xf numFmtId="2" fontId="22" fillId="0" borderId="0" xfId="0" applyNumberFormat="1" applyFont="1" applyAlignment="1">
      <alignment horizontal="justify" vertical="top" wrapText="1"/>
    </xf>
    <xf numFmtId="49" fontId="15" fillId="0" borderId="0" xfId="3" applyNumberFormat="1" applyFont="1" applyAlignment="1">
      <alignment horizontal="center" vertical="center" wrapText="1"/>
    </xf>
    <xf numFmtId="165" fontId="15" fillId="0" borderId="0" xfId="3" applyNumberFormat="1" applyFont="1" applyAlignment="1">
      <alignment horizontal="right" vertical="top" wrapText="1"/>
    </xf>
    <xf numFmtId="165" fontId="8" fillId="4" borderId="0" xfId="2" applyNumberFormat="1" applyFont="1" applyFill="1" applyBorder="1" applyAlignment="1">
      <alignment horizontal="right" vertical="top"/>
    </xf>
    <xf numFmtId="43" fontId="4" fillId="0" borderId="0" xfId="1" applyFont="1" applyAlignment="1">
      <alignment wrapText="1"/>
    </xf>
    <xf numFmtId="0" fontId="4" fillId="0" borderId="0" xfId="3" applyFont="1" applyAlignment="1">
      <alignment wrapText="1"/>
    </xf>
    <xf numFmtId="0" fontId="16" fillId="0" borderId="0" xfId="3" applyFont="1" applyAlignment="1">
      <alignment horizontal="center" vertical="center" wrapText="1"/>
    </xf>
    <xf numFmtId="0" fontId="16" fillId="0" borderId="0" xfId="3" applyFont="1" applyAlignment="1">
      <alignment horizontal="justify" vertical="top"/>
    </xf>
    <xf numFmtId="0" fontId="15" fillId="0" borderId="0" xfId="3" applyFont="1" applyAlignment="1">
      <alignment vertical="top" wrapText="1"/>
    </xf>
    <xf numFmtId="4" fontId="23" fillId="0" borderId="0" xfId="3" applyNumberFormat="1" applyFont="1" applyAlignment="1">
      <alignment horizontal="right" vertical="top" wrapText="1"/>
    </xf>
    <xf numFmtId="165" fontId="16" fillId="0" borderId="0" xfId="2" applyNumberFormat="1" applyFont="1" applyFill="1" applyBorder="1" applyAlignment="1">
      <alignment horizontal="right" vertical="top"/>
    </xf>
    <xf numFmtId="2" fontId="16" fillId="0" borderId="0" xfId="3" applyNumberFormat="1" applyFont="1" applyAlignment="1">
      <alignment horizontal="justify" vertical="top"/>
    </xf>
    <xf numFmtId="44" fontId="16" fillId="0" borderId="0" xfId="3" applyNumberFormat="1" applyFont="1" applyAlignment="1">
      <alignment horizontal="justify" vertical="top"/>
    </xf>
    <xf numFmtId="0" fontId="8" fillId="2" borderId="0" xfId="6" applyFont="1" applyFill="1" applyAlignment="1">
      <alignment vertical="center" wrapText="1"/>
    </xf>
    <xf numFmtId="165" fontId="24" fillId="2" borderId="0" xfId="2" applyNumberFormat="1" applyFont="1" applyFill="1" applyBorder="1" applyAlignment="1">
      <alignment horizontal="right" vertical="top" wrapText="1"/>
    </xf>
    <xf numFmtId="165" fontId="24" fillId="2" borderId="0" xfId="3" applyNumberFormat="1" applyFont="1" applyFill="1" applyAlignment="1">
      <alignment horizontal="right" vertical="top" wrapText="1"/>
    </xf>
    <xf numFmtId="165" fontId="25" fillId="2" borderId="0" xfId="3" applyNumberFormat="1" applyFont="1" applyFill="1" applyAlignment="1">
      <alignment horizontal="right" vertical="top" wrapText="1"/>
    </xf>
    <xf numFmtId="0" fontId="21" fillId="0" borderId="0" xfId="0" applyFont="1"/>
    <xf numFmtId="2" fontId="15" fillId="0" borderId="0" xfId="3" applyNumberFormat="1" applyFont="1" applyFill="1" applyAlignment="1">
      <alignment horizontal="left" vertical="top"/>
    </xf>
    <xf numFmtId="165" fontId="15" fillId="0" borderId="0" xfId="3" applyNumberFormat="1" applyFont="1" applyFill="1" applyAlignment="1">
      <alignment horizontal="right" vertical="top" wrapText="1"/>
    </xf>
    <xf numFmtId="165" fontId="8" fillId="0" borderId="0" xfId="2" applyNumberFormat="1" applyFont="1" applyFill="1" applyBorder="1" applyAlignment="1">
      <alignment horizontal="right" vertical="top"/>
    </xf>
    <xf numFmtId="0" fontId="16" fillId="0" borderId="0" xfId="3" applyFont="1" applyFill="1" applyAlignment="1">
      <alignment horizontal="justify" vertical="top"/>
    </xf>
    <xf numFmtId="0" fontId="15" fillId="0" borderId="0" xfId="3" applyFont="1" applyFill="1" applyAlignment="1">
      <alignment vertical="top" wrapText="1"/>
    </xf>
    <xf numFmtId="4" fontId="23" fillId="0" borderId="0" xfId="3" applyNumberFormat="1" applyFont="1" applyFill="1" applyAlignment="1">
      <alignment horizontal="right" vertical="top" wrapText="1"/>
    </xf>
    <xf numFmtId="2" fontId="15" fillId="0" borderId="0" xfId="3" applyNumberFormat="1" applyFont="1" applyAlignment="1">
      <alignment horizontal="left" vertical="top"/>
    </xf>
    <xf numFmtId="0" fontId="8" fillId="0" borderId="1" xfId="4" applyFont="1" applyBorder="1" applyAlignment="1">
      <alignment horizontal="center" vertical="top" wrapText="1"/>
    </xf>
    <xf numFmtId="0" fontId="8" fillId="0" borderId="3" xfId="4" applyFont="1" applyBorder="1" applyAlignment="1">
      <alignment horizontal="center" vertical="top" wrapText="1"/>
    </xf>
    <xf numFmtId="0" fontId="8" fillId="0" borderId="4" xfId="4" applyFont="1" applyBorder="1" applyAlignment="1">
      <alignment horizontal="center" vertical="top" wrapText="1"/>
    </xf>
    <xf numFmtId="0" fontId="9" fillId="0" borderId="5" xfId="4" applyFont="1" applyBorder="1" applyAlignment="1">
      <alignment horizontal="center" vertical="center" wrapText="1"/>
    </xf>
    <xf numFmtId="0" fontId="9" fillId="0" borderId="0" xfId="4" applyFont="1" applyAlignment="1">
      <alignment horizontal="center" vertical="center"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0" xfId="4" applyFont="1" applyBorder="1" applyAlignment="1">
      <alignment horizontal="center" vertical="center" wrapText="1"/>
    </xf>
    <xf numFmtId="2" fontId="11" fillId="0" borderId="6" xfId="5" applyNumberFormat="1" applyFont="1" applyBorder="1" applyAlignment="1">
      <alignment horizontal="justify" vertical="top" wrapText="1"/>
    </xf>
    <xf numFmtId="2" fontId="11" fillId="0" borderId="11" xfId="5" applyNumberFormat="1" applyFont="1" applyBorder="1" applyAlignment="1">
      <alignment horizontal="justify" vertical="top" wrapText="1"/>
    </xf>
    <xf numFmtId="0" fontId="7" fillId="0" borderId="1" xfId="4" applyFont="1" applyBorder="1" applyAlignment="1">
      <alignment horizontal="center" vertical="top" wrapText="1"/>
    </xf>
    <xf numFmtId="0" fontId="7" fillId="0" borderId="3" xfId="4" applyFont="1" applyBorder="1" applyAlignment="1">
      <alignment horizontal="center" vertical="top" wrapText="1"/>
    </xf>
    <xf numFmtId="0" fontId="7" fillId="0" borderId="4" xfId="4" applyFont="1" applyBorder="1" applyAlignment="1">
      <alignment horizontal="center" vertical="top" wrapText="1"/>
    </xf>
    <xf numFmtId="0" fontId="11" fillId="0" borderId="6" xfId="4" applyFont="1" applyBorder="1" applyAlignment="1">
      <alignment horizontal="justify" vertical="top" wrapText="1"/>
    </xf>
    <xf numFmtId="0" fontId="11" fillId="0" borderId="11" xfId="4" applyFont="1" applyBorder="1" applyAlignment="1">
      <alignment horizontal="justify" vertical="top" wrapText="1"/>
    </xf>
    <xf numFmtId="0" fontId="11" fillId="0" borderId="5" xfId="4" applyFont="1" applyBorder="1" applyAlignment="1">
      <alignment horizontal="center" vertical="top" wrapText="1"/>
    </xf>
    <xf numFmtId="0" fontId="11" fillId="0" borderId="0" xfId="4" applyFont="1" applyAlignment="1">
      <alignment horizontal="center" vertical="top" wrapText="1"/>
    </xf>
    <xf numFmtId="0" fontId="11" fillId="0" borderId="7" xfId="4" applyFont="1" applyBorder="1" applyAlignment="1">
      <alignment horizontal="center" vertical="top" wrapText="1"/>
    </xf>
    <xf numFmtId="0" fontId="11" fillId="0" borderId="8" xfId="4" applyFont="1" applyBorder="1" applyAlignment="1">
      <alignment horizontal="center" vertical="top" wrapText="1"/>
    </xf>
    <xf numFmtId="0" fontId="11" fillId="0" borderId="9" xfId="4" applyFont="1" applyBorder="1" applyAlignment="1">
      <alignment horizontal="center" vertical="top" wrapText="1"/>
    </xf>
    <xf numFmtId="0" fontId="11" fillId="0" borderId="10" xfId="4" applyFont="1" applyBorder="1" applyAlignment="1">
      <alignment horizontal="center" vertical="top" wrapText="1"/>
    </xf>
    <xf numFmtId="0" fontId="9" fillId="0" borderId="6" xfId="6" applyFont="1" applyBorder="1" applyAlignment="1">
      <alignment horizontal="center" vertical="center" wrapText="1"/>
    </xf>
    <xf numFmtId="0" fontId="9" fillId="0" borderId="11" xfId="6" applyFont="1" applyBorder="1" applyAlignment="1">
      <alignment horizontal="center" vertical="center" wrapText="1"/>
    </xf>
    <xf numFmtId="0" fontId="7" fillId="2" borderId="12" xfId="4" applyFont="1" applyFill="1" applyBorder="1" applyAlignment="1">
      <alignment horizontal="center" vertical="center"/>
    </xf>
    <xf numFmtId="0" fontId="7" fillId="2" borderId="13" xfId="4" applyFont="1" applyFill="1" applyBorder="1" applyAlignment="1">
      <alignment horizontal="center" vertical="center"/>
    </xf>
    <xf numFmtId="0" fontId="7" fillId="2" borderId="14" xfId="4" applyFont="1" applyFill="1" applyBorder="1" applyAlignment="1">
      <alignment horizontal="center" vertical="center"/>
    </xf>
    <xf numFmtId="0" fontId="4" fillId="0" borderId="0" xfId="3" applyFont="1" applyAlignment="1">
      <alignment horizontal="center"/>
    </xf>
    <xf numFmtId="0" fontId="8" fillId="2" borderId="0" xfId="6" applyFont="1" applyFill="1" applyAlignment="1">
      <alignment horizontal="center" vertical="center" wrapText="1"/>
    </xf>
    <xf numFmtId="0" fontId="8" fillId="2" borderId="0" xfId="6" applyFont="1" applyFill="1" applyAlignment="1">
      <alignment horizontal="right" vertical="top" wrapText="1"/>
    </xf>
    <xf numFmtId="0" fontId="25" fillId="2" borderId="0" xfId="6" applyFont="1" applyFill="1" applyAlignment="1">
      <alignment horizontal="center" vertical="center" wrapText="1"/>
    </xf>
    <xf numFmtId="0" fontId="18" fillId="0" borderId="0" xfId="0" applyFont="1" applyFill="1" applyAlignment="1">
      <alignment horizontal="justify" vertical="top" wrapText="1"/>
    </xf>
  </cellXfs>
  <cellStyles count="9">
    <cellStyle name="Millares" xfId="1" builtinId="3"/>
    <cellStyle name="Moneda" xfId="2" builtinId="4"/>
    <cellStyle name="Moneda 2 2" xfId="7" xr:uid="{A836EDE3-865C-42A9-8690-53B061B7E008}"/>
    <cellStyle name="Normal" xfId="0" builtinId="0"/>
    <cellStyle name="Normal 2" xfId="5" xr:uid="{F96B0425-8E27-4A7D-8B52-C4B29838517A}"/>
    <cellStyle name="Normal 2 2" xfId="6" xr:uid="{24C5482A-C2C0-4ECE-B8FE-D8BFFC6581EA}"/>
    <cellStyle name="Normal 3" xfId="3" xr:uid="{2C74E0EB-658E-4B4C-8EA5-0AACC0434B23}"/>
    <cellStyle name="Normal 3 2" xfId="4" xr:uid="{2F5774D9-BEF4-4DE8-872B-B8C76CDE3F2D}"/>
    <cellStyle name="Normal 5 2" xfId="8" xr:uid="{A8E1DAB3-95AE-421D-8DDA-9C18CC69F9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54429</xdr:colOff>
      <xdr:row>5</xdr:row>
      <xdr:rowOff>21773</xdr:rowOff>
    </xdr:from>
    <xdr:ext cx="977809" cy="1004130"/>
    <xdr:pic>
      <xdr:nvPicPr>
        <xdr:cNvPr id="2" name="Imagen 1">
          <a:extLst>
            <a:ext uri="{FF2B5EF4-FFF2-40B4-BE49-F238E27FC236}">
              <a16:creationId xmlns:a16="http://schemas.microsoft.com/office/drawing/2014/main" id="{60404E06-EE08-41D8-A209-779700AD37A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004" t="19422" r="45894" b="34066"/>
        <a:stretch/>
      </xdr:blipFill>
      <xdr:spPr bwMode="auto">
        <a:xfrm>
          <a:off x="58239" y="856163"/>
          <a:ext cx="977809" cy="10041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43543</xdr:colOff>
      <xdr:row>5</xdr:row>
      <xdr:rowOff>21771</xdr:rowOff>
    </xdr:from>
    <xdr:ext cx="1394547" cy="651503"/>
    <xdr:pic>
      <xdr:nvPicPr>
        <xdr:cNvPr id="3" name="Imagen 2">
          <a:extLst>
            <a:ext uri="{FF2B5EF4-FFF2-40B4-BE49-F238E27FC236}">
              <a16:creationId xmlns:a16="http://schemas.microsoft.com/office/drawing/2014/main" id="{4738A121-3593-4FE0-86E8-729CD92D69E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559" r="16679"/>
        <a:stretch/>
      </xdr:blipFill>
      <xdr:spPr>
        <a:xfrm>
          <a:off x="12608923" y="856161"/>
          <a:ext cx="1394547" cy="6515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esupuesto%20Base\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0.47.239\Presupuesto%20Base\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FD453-6525-4965-9879-2E75B01F474B}">
  <dimension ref="A1:H157"/>
  <sheetViews>
    <sheetView showGridLines="0" showZeros="0" tabSelected="1" zoomScale="115" zoomScaleNormal="115" zoomScaleSheetLayoutView="115" workbookViewId="0">
      <selection activeCell="F23" sqref="F23"/>
    </sheetView>
  </sheetViews>
  <sheetFormatPr baseColWidth="10" defaultColWidth="9.109375" defaultRowHeight="12.75" customHeight="1"/>
  <cols>
    <col min="1" max="1" width="15.5546875" style="1" customWidth="1"/>
    <col min="2" max="2" width="74.6640625" style="2" customWidth="1"/>
    <col min="3" max="3" width="9.109375" style="2" customWidth="1"/>
    <col min="4" max="4" width="13.88671875" style="3" customWidth="1"/>
    <col min="5" max="5" width="16" style="2" customWidth="1"/>
    <col min="6" max="6" width="53.88671875" style="77" customWidth="1"/>
    <col min="7" max="7" width="21.33203125" style="2" customWidth="1"/>
    <col min="8" max="8" width="13.6640625" style="2" bestFit="1" customWidth="1"/>
    <col min="9" max="16384" width="9.109375" style="2"/>
  </cols>
  <sheetData>
    <row r="1" spans="1:7" ht="12.75" customHeight="1" thickBot="1">
      <c r="F1" s="2"/>
    </row>
    <row r="2" spans="1:7" ht="13.2" customHeight="1">
      <c r="A2" s="4"/>
      <c r="B2" s="5" t="s">
        <v>0</v>
      </c>
      <c r="C2" s="85" t="s">
        <v>1</v>
      </c>
      <c r="D2" s="86"/>
      <c r="E2" s="86"/>
      <c r="F2" s="87"/>
      <c r="G2" s="6"/>
    </row>
    <row r="3" spans="1:7" ht="18" customHeight="1">
      <c r="A3" s="7"/>
      <c r="B3" s="8" t="s">
        <v>2</v>
      </c>
      <c r="C3" s="88" t="s">
        <v>3</v>
      </c>
      <c r="D3" s="89"/>
      <c r="E3" s="89"/>
      <c r="F3" s="90"/>
      <c r="G3" s="9"/>
    </row>
    <row r="4" spans="1:7" ht="15" customHeight="1">
      <c r="A4" s="7"/>
      <c r="B4" s="8" t="s">
        <v>4</v>
      </c>
      <c r="C4" s="88"/>
      <c r="D4" s="89"/>
      <c r="E4" s="89"/>
      <c r="F4" s="90"/>
      <c r="G4" s="9"/>
    </row>
    <row r="5" spans="1:7" ht="6.75" customHeight="1">
      <c r="A5" s="7"/>
      <c r="B5" s="8"/>
      <c r="C5" s="88"/>
      <c r="D5" s="89"/>
      <c r="E5" s="89"/>
      <c r="F5" s="90"/>
      <c r="G5" s="10"/>
    </row>
    <row r="6" spans="1:7" ht="6.75" customHeight="1" thickBot="1">
      <c r="A6" s="7"/>
      <c r="B6" s="11"/>
      <c r="C6" s="91"/>
      <c r="D6" s="92"/>
      <c r="E6" s="92"/>
      <c r="F6" s="93"/>
      <c r="G6" s="10"/>
    </row>
    <row r="7" spans="1:7" ht="21" customHeight="1">
      <c r="A7" s="7"/>
      <c r="B7" s="5" t="s">
        <v>5</v>
      </c>
      <c r="C7" s="12"/>
      <c r="D7" s="13"/>
      <c r="E7" s="14" t="s">
        <v>6</v>
      </c>
      <c r="F7" s="15"/>
      <c r="G7" s="10"/>
    </row>
    <row r="8" spans="1:7" ht="21" customHeight="1">
      <c r="A8" s="7"/>
      <c r="B8" s="94" t="s">
        <v>7</v>
      </c>
      <c r="C8" s="16"/>
      <c r="D8" s="17"/>
      <c r="E8" s="18" t="s">
        <v>8</v>
      </c>
      <c r="F8" s="19"/>
      <c r="G8" s="20"/>
    </row>
    <row r="9" spans="1:7" ht="21" customHeight="1">
      <c r="A9" s="7"/>
      <c r="B9" s="94"/>
      <c r="C9" s="16"/>
      <c r="D9" s="17"/>
      <c r="E9" s="18" t="s">
        <v>9</v>
      </c>
      <c r="F9" s="19"/>
      <c r="G9" s="21"/>
    </row>
    <row r="10" spans="1:7" ht="21" customHeight="1" thickBot="1">
      <c r="A10" s="7"/>
      <c r="B10" s="95"/>
      <c r="C10" s="22"/>
      <c r="D10" s="23"/>
      <c r="E10" s="24" t="s">
        <v>10</v>
      </c>
      <c r="F10" s="25"/>
      <c r="G10" s="26"/>
    </row>
    <row r="11" spans="1:7" ht="13.2" customHeight="1">
      <c r="A11" s="7"/>
      <c r="B11" s="8" t="s">
        <v>11</v>
      </c>
      <c r="C11" s="96" t="s">
        <v>12</v>
      </c>
      <c r="D11" s="97"/>
      <c r="E11" s="97"/>
      <c r="F11" s="98"/>
      <c r="G11" s="27" t="s">
        <v>13</v>
      </c>
    </row>
    <row r="12" spans="1:7" ht="15.75" customHeight="1">
      <c r="A12" s="7"/>
      <c r="B12" s="99"/>
      <c r="C12" s="101"/>
      <c r="D12" s="102"/>
      <c r="E12" s="102"/>
      <c r="F12" s="103"/>
      <c r="G12" s="107" t="s">
        <v>14</v>
      </c>
    </row>
    <row r="13" spans="1:7" ht="8.25" customHeight="1" thickBot="1">
      <c r="A13" s="28"/>
      <c r="B13" s="100"/>
      <c r="C13" s="104"/>
      <c r="D13" s="105"/>
      <c r="E13" s="105"/>
      <c r="F13" s="106"/>
      <c r="G13" s="108"/>
    </row>
    <row r="14" spans="1:7" ht="4.95" customHeight="1" thickBot="1">
      <c r="A14" s="29"/>
      <c r="B14" s="30"/>
      <c r="C14" s="31"/>
      <c r="D14" s="32"/>
      <c r="E14" s="29"/>
      <c r="F14" s="31"/>
      <c r="G14" s="31"/>
    </row>
    <row r="15" spans="1:7" ht="15.75" customHeight="1" thickBot="1">
      <c r="A15" s="109" t="s">
        <v>15</v>
      </c>
      <c r="B15" s="110"/>
      <c r="C15" s="110"/>
      <c r="D15" s="110"/>
      <c r="E15" s="110"/>
      <c r="F15" s="110"/>
      <c r="G15" s="111"/>
    </row>
    <row r="16" spans="1:7" ht="5.4" customHeight="1">
      <c r="A16" s="33"/>
      <c r="B16" s="34"/>
      <c r="C16" s="34"/>
      <c r="F16" s="2"/>
    </row>
    <row r="17" spans="1:8" ht="28.95" customHeight="1">
      <c r="A17" s="35" t="s">
        <v>16</v>
      </c>
      <c r="B17" s="36" t="s">
        <v>17</v>
      </c>
      <c r="C17" s="35" t="s">
        <v>18</v>
      </c>
      <c r="D17" s="35" t="s">
        <v>19</v>
      </c>
      <c r="E17" s="37" t="s">
        <v>20</v>
      </c>
      <c r="F17" s="37" t="s">
        <v>21</v>
      </c>
      <c r="G17" s="37" t="s">
        <v>22</v>
      </c>
    </row>
    <row r="18" spans="1:8" ht="8.4" customHeight="1">
      <c r="A18" s="112"/>
      <c r="B18" s="112"/>
      <c r="C18" s="112"/>
      <c r="D18" s="112"/>
      <c r="E18" s="112"/>
      <c r="F18" s="112"/>
      <c r="G18" s="112"/>
    </row>
    <row r="19" spans="1:8" ht="18" customHeight="1">
      <c r="A19" s="38" t="s">
        <v>23</v>
      </c>
      <c r="B19" s="39" t="s">
        <v>24</v>
      </c>
      <c r="C19" s="39"/>
      <c r="D19" s="39"/>
      <c r="E19" s="39"/>
      <c r="F19" s="39"/>
      <c r="G19" s="40">
        <f>ROUND(SUM(G20,G30),2)</f>
        <v>0</v>
      </c>
    </row>
    <row r="20" spans="1:8" s="47" customFormat="1" ht="16.2" customHeight="1">
      <c r="A20" s="41" t="s">
        <v>25</v>
      </c>
      <c r="B20" s="42" t="s">
        <v>26</v>
      </c>
      <c r="C20" s="43"/>
      <c r="D20" s="44"/>
      <c r="E20" s="45"/>
      <c r="F20" s="46"/>
      <c r="G20" s="45">
        <f>ROUND(SUM(G21:G29),2)</f>
        <v>0</v>
      </c>
    </row>
    <row r="21" spans="1:8" s="47" customFormat="1" ht="61.2">
      <c r="A21" s="48" t="s">
        <v>27</v>
      </c>
      <c r="B21" s="116" t="s">
        <v>205</v>
      </c>
      <c r="C21" s="50" t="s">
        <v>28</v>
      </c>
      <c r="D21" s="51">
        <v>44.1</v>
      </c>
      <c r="E21" s="52"/>
      <c r="F21" s="53"/>
      <c r="G21" s="54"/>
    </row>
    <row r="22" spans="1:8" s="47" customFormat="1" ht="61.2">
      <c r="A22" s="48" t="s">
        <v>29</v>
      </c>
      <c r="B22" s="116" t="s">
        <v>206</v>
      </c>
      <c r="C22" s="50" t="s">
        <v>28</v>
      </c>
      <c r="D22" s="51">
        <v>402.6</v>
      </c>
      <c r="E22" s="52"/>
      <c r="F22" s="53"/>
      <c r="G22" s="54"/>
    </row>
    <row r="23" spans="1:8" s="47" customFormat="1" ht="30.6">
      <c r="A23" s="48" t="s">
        <v>30</v>
      </c>
      <c r="B23" s="116" t="s">
        <v>31</v>
      </c>
      <c r="C23" s="50" t="s">
        <v>32</v>
      </c>
      <c r="D23" s="51">
        <v>42744.5</v>
      </c>
      <c r="E23" s="52"/>
      <c r="F23" s="55"/>
      <c r="G23" s="54"/>
    </row>
    <row r="24" spans="1:8" s="47" customFormat="1" ht="30.6">
      <c r="A24" s="48" t="s">
        <v>33</v>
      </c>
      <c r="B24" s="49" t="s">
        <v>34</v>
      </c>
      <c r="C24" s="50" t="s">
        <v>35</v>
      </c>
      <c r="D24" s="51">
        <v>64.27</v>
      </c>
      <c r="E24" s="52"/>
      <c r="F24" s="55"/>
      <c r="G24" s="54"/>
    </row>
    <row r="25" spans="1:8" s="47" customFormat="1" ht="40.799999999999997">
      <c r="A25" s="48" t="s">
        <v>36</v>
      </c>
      <c r="B25" s="49" t="s">
        <v>37</v>
      </c>
      <c r="C25" s="50" t="s">
        <v>35</v>
      </c>
      <c r="D25" s="51">
        <v>107.12</v>
      </c>
      <c r="E25" s="52"/>
      <c r="F25" s="53"/>
      <c r="G25" s="54"/>
    </row>
    <row r="26" spans="1:8" s="47" customFormat="1" ht="30.6">
      <c r="A26" s="48" t="s">
        <v>38</v>
      </c>
      <c r="B26" s="49" t="s">
        <v>39</v>
      </c>
      <c r="C26" s="50" t="s">
        <v>35</v>
      </c>
      <c r="D26" s="51">
        <v>85.7</v>
      </c>
      <c r="E26" s="52"/>
      <c r="F26" s="55"/>
      <c r="G26" s="54"/>
    </row>
    <row r="27" spans="1:8" s="47" customFormat="1" ht="30.6">
      <c r="A27" s="48" t="s">
        <v>40</v>
      </c>
      <c r="B27" s="49" t="s">
        <v>41</v>
      </c>
      <c r="C27" s="50" t="s">
        <v>35</v>
      </c>
      <c r="D27" s="51">
        <v>171.39</v>
      </c>
      <c r="E27" s="52"/>
      <c r="F27" s="53"/>
      <c r="G27" s="54"/>
    </row>
    <row r="28" spans="1:8" s="47" customFormat="1" ht="30.6">
      <c r="A28" s="48" t="s">
        <v>42</v>
      </c>
      <c r="B28" s="49" t="s">
        <v>43</v>
      </c>
      <c r="C28" s="50" t="s">
        <v>35</v>
      </c>
      <c r="D28" s="51">
        <v>428.48</v>
      </c>
      <c r="E28" s="52"/>
      <c r="F28" s="55"/>
      <c r="G28" s="54"/>
    </row>
    <row r="29" spans="1:8" s="47" customFormat="1" ht="30.6">
      <c r="A29" s="48" t="s">
        <v>44</v>
      </c>
      <c r="B29" s="49" t="s">
        <v>45</v>
      </c>
      <c r="C29" s="50" t="s">
        <v>46</v>
      </c>
      <c r="D29" s="51">
        <v>8998.08</v>
      </c>
      <c r="E29" s="52"/>
      <c r="F29" s="55"/>
      <c r="G29" s="54"/>
    </row>
    <row r="30" spans="1:8" s="47" customFormat="1" ht="13.2">
      <c r="A30" s="41" t="s">
        <v>47</v>
      </c>
      <c r="B30" s="42" t="s">
        <v>48</v>
      </c>
      <c r="C30" s="43"/>
      <c r="D30" s="44"/>
      <c r="E30" s="45"/>
      <c r="F30" s="46"/>
      <c r="G30" s="45">
        <f>ROUND(SUM(G31:G50),2)</f>
        <v>0</v>
      </c>
    </row>
    <row r="31" spans="1:8" s="58" customFormat="1" ht="30.6">
      <c r="A31" s="48" t="s">
        <v>49</v>
      </c>
      <c r="B31" s="49" t="s">
        <v>50</v>
      </c>
      <c r="C31" s="50" t="s">
        <v>51</v>
      </c>
      <c r="D31" s="51">
        <v>195.16</v>
      </c>
      <c r="E31" s="52"/>
      <c r="F31" s="55"/>
      <c r="G31" s="56"/>
      <c r="H31" s="57"/>
    </row>
    <row r="32" spans="1:8" s="58" customFormat="1" ht="40.799999999999997">
      <c r="A32" s="48" t="s">
        <v>52</v>
      </c>
      <c r="B32" s="49" t="s">
        <v>53</v>
      </c>
      <c r="C32" s="50" t="s">
        <v>35</v>
      </c>
      <c r="D32" s="51">
        <v>370.81</v>
      </c>
      <c r="E32" s="52"/>
      <c r="F32" s="55"/>
      <c r="G32" s="56"/>
      <c r="H32" s="57"/>
    </row>
    <row r="33" spans="1:8" s="58" customFormat="1" ht="40.799999999999997">
      <c r="A33" s="48" t="s">
        <v>54</v>
      </c>
      <c r="B33" s="49" t="s">
        <v>55</v>
      </c>
      <c r="C33" s="50" t="s">
        <v>35</v>
      </c>
      <c r="D33" s="51">
        <v>117.19</v>
      </c>
      <c r="E33" s="52"/>
      <c r="F33" s="55"/>
      <c r="G33" s="56"/>
      <c r="H33" s="57"/>
    </row>
    <row r="34" spans="1:8" s="58" customFormat="1" ht="40.799999999999997">
      <c r="A34" s="48" t="s">
        <v>56</v>
      </c>
      <c r="B34" s="49" t="s">
        <v>57</v>
      </c>
      <c r="C34" s="50" t="s">
        <v>35</v>
      </c>
      <c r="D34" s="51">
        <v>49.44</v>
      </c>
      <c r="E34" s="52"/>
      <c r="F34" s="55"/>
      <c r="G34" s="56"/>
      <c r="H34" s="57"/>
    </row>
    <row r="35" spans="1:8" s="58" customFormat="1" ht="51">
      <c r="A35" s="48" t="s">
        <v>58</v>
      </c>
      <c r="B35" s="49" t="s">
        <v>59</v>
      </c>
      <c r="C35" s="50" t="s">
        <v>35</v>
      </c>
      <c r="D35" s="51">
        <v>185.35</v>
      </c>
      <c r="E35" s="52"/>
      <c r="F35" s="55"/>
      <c r="G35" s="56"/>
      <c r="H35" s="57"/>
    </row>
    <row r="36" spans="1:8" s="58" customFormat="1" ht="61.2">
      <c r="A36" s="48" t="s">
        <v>60</v>
      </c>
      <c r="B36" s="49" t="s">
        <v>61</v>
      </c>
      <c r="C36" s="50" t="s">
        <v>35</v>
      </c>
      <c r="D36" s="51">
        <v>12.37</v>
      </c>
      <c r="E36" s="52"/>
      <c r="F36" s="53"/>
      <c r="G36" s="56"/>
      <c r="H36" s="57"/>
    </row>
    <row r="37" spans="1:8" s="58" customFormat="1" ht="30.6">
      <c r="A37" s="48" t="s">
        <v>62</v>
      </c>
      <c r="B37" s="49" t="s">
        <v>63</v>
      </c>
      <c r="C37" s="50" t="s">
        <v>51</v>
      </c>
      <c r="D37" s="51">
        <v>166.66</v>
      </c>
      <c r="E37" s="52"/>
      <c r="F37" s="53"/>
      <c r="G37" s="56"/>
      <c r="H37" s="57"/>
    </row>
    <row r="38" spans="1:8" s="58" customFormat="1" ht="30.6">
      <c r="A38" s="48" t="s">
        <v>64</v>
      </c>
      <c r="B38" s="49" t="s">
        <v>65</v>
      </c>
      <c r="C38" s="50" t="s">
        <v>51</v>
      </c>
      <c r="D38" s="51">
        <v>159.04</v>
      </c>
      <c r="E38" s="52"/>
      <c r="F38" s="55"/>
      <c r="G38" s="56"/>
      <c r="H38" s="57"/>
    </row>
    <row r="39" spans="1:8" s="58" customFormat="1" ht="30.6">
      <c r="A39" s="48" t="s">
        <v>66</v>
      </c>
      <c r="B39" s="49" t="s">
        <v>67</v>
      </c>
      <c r="C39" s="50" t="s">
        <v>51</v>
      </c>
      <c r="D39" s="51">
        <v>22.01</v>
      </c>
      <c r="E39" s="52"/>
      <c r="F39" s="55"/>
      <c r="G39" s="56"/>
      <c r="H39" s="57"/>
    </row>
    <row r="40" spans="1:8" s="58" customFormat="1" ht="30.6">
      <c r="A40" s="48" t="s">
        <v>68</v>
      </c>
      <c r="B40" s="49" t="s">
        <v>69</v>
      </c>
      <c r="C40" s="50" t="s">
        <v>32</v>
      </c>
      <c r="D40" s="51">
        <v>36907.879999999997</v>
      </c>
      <c r="E40" s="52"/>
      <c r="F40" s="55"/>
      <c r="G40" s="56"/>
      <c r="H40" s="57"/>
    </row>
    <row r="41" spans="1:8" s="58" customFormat="1" ht="30.6">
      <c r="A41" s="48" t="s">
        <v>70</v>
      </c>
      <c r="B41" s="49" t="s">
        <v>71</v>
      </c>
      <c r="C41" s="50" t="s">
        <v>35</v>
      </c>
      <c r="D41" s="51">
        <v>60.06</v>
      </c>
      <c r="E41" s="52"/>
      <c r="F41" s="55"/>
      <c r="G41" s="56"/>
      <c r="H41" s="57"/>
    </row>
    <row r="42" spans="1:8" s="58" customFormat="1" ht="40.799999999999997">
      <c r="A42" s="48" t="s">
        <v>72</v>
      </c>
      <c r="B42" s="49" t="s">
        <v>73</v>
      </c>
      <c r="C42" s="50" t="s">
        <v>35</v>
      </c>
      <c r="D42" s="51">
        <v>60.06</v>
      </c>
      <c r="E42" s="52"/>
      <c r="F42" s="55"/>
      <c r="G42" s="56"/>
      <c r="H42" s="57"/>
    </row>
    <row r="43" spans="1:8" s="58" customFormat="1" ht="30.6">
      <c r="A43" s="48" t="s">
        <v>74</v>
      </c>
      <c r="B43" s="49" t="s">
        <v>75</v>
      </c>
      <c r="C43" s="50" t="s">
        <v>35</v>
      </c>
      <c r="D43" s="51">
        <v>60.06</v>
      </c>
      <c r="E43" s="52"/>
      <c r="F43" s="53"/>
      <c r="G43" s="56"/>
      <c r="H43" s="57"/>
    </row>
    <row r="44" spans="1:8" s="58" customFormat="1" ht="30.6">
      <c r="A44" s="48" t="s">
        <v>76</v>
      </c>
      <c r="B44" s="49" t="s">
        <v>77</v>
      </c>
      <c r="C44" s="50" t="s">
        <v>35</v>
      </c>
      <c r="D44" s="51">
        <v>61.08</v>
      </c>
      <c r="E44" s="52"/>
      <c r="F44" s="55"/>
      <c r="G44" s="56"/>
      <c r="H44" s="57"/>
    </row>
    <row r="45" spans="1:8" s="58" customFormat="1" ht="51">
      <c r="A45" s="48" t="s">
        <v>78</v>
      </c>
      <c r="B45" s="49" t="s">
        <v>79</v>
      </c>
      <c r="C45" s="50" t="s">
        <v>80</v>
      </c>
      <c r="D45" s="51">
        <v>132</v>
      </c>
      <c r="E45" s="52"/>
      <c r="F45" s="55"/>
      <c r="G45" s="56"/>
      <c r="H45" s="57"/>
    </row>
    <row r="46" spans="1:8" s="58" customFormat="1" ht="51">
      <c r="A46" s="48" t="s">
        <v>81</v>
      </c>
      <c r="B46" s="49" t="s">
        <v>82</v>
      </c>
      <c r="C46" s="50" t="s">
        <v>80</v>
      </c>
      <c r="D46" s="51">
        <v>22</v>
      </c>
      <c r="E46" s="52"/>
      <c r="F46" s="55"/>
      <c r="G46" s="56"/>
      <c r="H46" s="57"/>
    </row>
    <row r="47" spans="1:8" s="58" customFormat="1" ht="20.399999999999999">
      <c r="A47" s="48" t="s">
        <v>83</v>
      </c>
      <c r="B47" s="116" t="s">
        <v>207</v>
      </c>
      <c r="C47" s="50" t="s">
        <v>80</v>
      </c>
      <c r="D47" s="51">
        <v>8</v>
      </c>
      <c r="E47" s="52"/>
      <c r="F47" s="55"/>
      <c r="G47" s="56"/>
      <c r="H47" s="57"/>
    </row>
    <row r="48" spans="1:8" s="58" customFormat="1" ht="30.6">
      <c r="A48" s="48" t="s">
        <v>84</v>
      </c>
      <c r="B48" s="49" t="s">
        <v>85</v>
      </c>
      <c r="C48" s="50" t="s">
        <v>35</v>
      </c>
      <c r="D48" s="51">
        <v>1.82</v>
      </c>
      <c r="E48" s="52"/>
      <c r="F48" s="59"/>
      <c r="G48" s="56"/>
      <c r="H48" s="57"/>
    </row>
    <row r="49" spans="1:8" s="47" customFormat="1" ht="30.6">
      <c r="A49" s="48" t="s">
        <v>86</v>
      </c>
      <c r="B49" s="49" t="s">
        <v>43</v>
      </c>
      <c r="C49" s="50" t="s">
        <v>35</v>
      </c>
      <c r="D49" s="51">
        <v>438.56</v>
      </c>
      <c r="E49" s="52"/>
      <c r="F49" s="53"/>
      <c r="G49" s="54"/>
    </row>
    <row r="50" spans="1:8" s="47" customFormat="1" ht="30.6">
      <c r="A50" s="48" t="s">
        <v>87</v>
      </c>
      <c r="B50" s="49" t="s">
        <v>45</v>
      </c>
      <c r="C50" s="50" t="s">
        <v>46</v>
      </c>
      <c r="D50" s="51">
        <v>9209.76</v>
      </c>
      <c r="E50" s="52"/>
      <c r="F50" s="55"/>
      <c r="G50" s="54"/>
    </row>
    <row r="51" spans="1:8" ht="13.2">
      <c r="A51" s="38" t="s">
        <v>88</v>
      </c>
      <c r="B51" s="39" t="s">
        <v>89</v>
      </c>
      <c r="C51" s="39"/>
      <c r="D51" s="39"/>
      <c r="E51" s="39"/>
      <c r="F51" s="39"/>
      <c r="G51" s="40">
        <f>ROUND(SUM(G52,G59),2)</f>
        <v>0</v>
      </c>
    </row>
    <row r="52" spans="1:8" s="47" customFormat="1" ht="13.2">
      <c r="A52" s="41" t="s">
        <v>90</v>
      </c>
      <c r="B52" s="42" t="s">
        <v>91</v>
      </c>
      <c r="C52" s="43"/>
      <c r="D52" s="44"/>
      <c r="E52" s="45"/>
      <c r="F52" s="46"/>
      <c r="G52" s="45">
        <f>ROUND(SUM(G53:G58),2)</f>
        <v>0</v>
      </c>
    </row>
    <row r="53" spans="1:8" s="47" customFormat="1" ht="30.6">
      <c r="A53" s="48" t="s">
        <v>92</v>
      </c>
      <c r="B53" s="49" t="s">
        <v>50</v>
      </c>
      <c r="C53" s="50" t="s">
        <v>51</v>
      </c>
      <c r="D53" s="51">
        <v>298.27999999999997</v>
      </c>
      <c r="E53" s="52"/>
      <c r="F53" s="55"/>
      <c r="G53" s="54"/>
    </row>
    <row r="54" spans="1:8" s="47" customFormat="1" ht="51">
      <c r="A54" s="48" t="s">
        <v>93</v>
      </c>
      <c r="B54" s="49" t="s">
        <v>94</v>
      </c>
      <c r="C54" s="50" t="s">
        <v>35</v>
      </c>
      <c r="D54" s="51">
        <v>23.87</v>
      </c>
      <c r="E54" s="52"/>
      <c r="F54" s="55"/>
      <c r="G54" s="54"/>
    </row>
    <row r="55" spans="1:8" s="47" customFormat="1" ht="61.2">
      <c r="A55" s="48" t="s">
        <v>95</v>
      </c>
      <c r="B55" s="49" t="s">
        <v>96</v>
      </c>
      <c r="C55" s="50" t="s">
        <v>35</v>
      </c>
      <c r="D55" s="51">
        <v>613.63</v>
      </c>
      <c r="E55" s="52"/>
      <c r="F55" s="55"/>
      <c r="G55" s="54"/>
    </row>
    <row r="56" spans="1:8" s="47" customFormat="1" ht="51">
      <c r="A56" s="48" t="s">
        <v>97</v>
      </c>
      <c r="B56" s="49" t="s">
        <v>59</v>
      </c>
      <c r="C56" s="50" t="s">
        <v>35</v>
      </c>
      <c r="D56" s="51">
        <v>17.89</v>
      </c>
      <c r="E56" s="52"/>
      <c r="F56" s="55"/>
      <c r="G56" s="54"/>
    </row>
    <row r="57" spans="1:8" s="47" customFormat="1" ht="30.6">
      <c r="A57" s="48" t="s">
        <v>98</v>
      </c>
      <c r="B57" s="49" t="s">
        <v>43</v>
      </c>
      <c r="C57" s="50" t="s">
        <v>35</v>
      </c>
      <c r="D57" s="51">
        <v>23.87</v>
      </c>
      <c r="E57" s="52"/>
      <c r="F57" s="55"/>
      <c r="G57" s="54"/>
    </row>
    <row r="58" spans="1:8" s="47" customFormat="1" ht="30.6">
      <c r="A58" s="48" t="s">
        <v>99</v>
      </c>
      <c r="B58" s="49" t="s">
        <v>45</v>
      </c>
      <c r="C58" s="50" t="s">
        <v>46</v>
      </c>
      <c r="D58" s="51">
        <v>501.27000000000004</v>
      </c>
      <c r="E58" s="52"/>
      <c r="F58" s="55"/>
      <c r="G58" s="54"/>
    </row>
    <row r="59" spans="1:8" s="47" customFormat="1" ht="13.2">
      <c r="A59" s="41" t="s">
        <v>100</v>
      </c>
      <c r="B59" s="42" t="s">
        <v>101</v>
      </c>
      <c r="C59" s="43"/>
      <c r="D59" s="44"/>
      <c r="E59" s="45"/>
      <c r="F59" s="46"/>
      <c r="G59" s="45">
        <f>ROUND(SUM(G60:G77),2)</f>
        <v>0</v>
      </c>
    </row>
    <row r="60" spans="1:8" s="47" customFormat="1" ht="30.6">
      <c r="A60" s="48" t="s">
        <v>102</v>
      </c>
      <c r="B60" s="49" t="s">
        <v>50</v>
      </c>
      <c r="C60" s="50" t="s">
        <v>51</v>
      </c>
      <c r="D60" s="51">
        <v>270.11</v>
      </c>
      <c r="E60" s="52"/>
      <c r="F60" s="55"/>
      <c r="G60" s="54"/>
    </row>
    <row r="61" spans="1:8" s="58" customFormat="1" ht="40.799999999999997">
      <c r="A61" s="48" t="s">
        <v>103</v>
      </c>
      <c r="B61" s="49" t="s">
        <v>53</v>
      </c>
      <c r="C61" s="50" t="s">
        <v>35</v>
      </c>
      <c r="D61" s="51">
        <v>281.64</v>
      </c>
      <c r="E61" s="52"/>
      <c r="F61" s="55"/>
      <c r="G61" s="56"/>
      <c r="H61" s="57"/>
    </row>
    <row r="62" spans="1:8" s="58" customFormat="1" ht="51">
      <c r="A62" s="48" t="s">
        <v>104</v>
      </c>
      <c r="B62" s="49" t="s">
        <v>59</v>
      </c>
      <c r="C62" s="50" t="s">
        <v>35</v>
      </c>
      <c r="D62" s="51">
        <v>54.25</v>
      </c>
      <c r="E62" s="52"/>
      <c r="F62" s="55"/>
      <c r="G62" s="56"/>
      <c r="H62" s="57"/>
    </row>
    <row r="63" spans="1:8" s="58" customFormat="1" ht="30.6">
      <c r="A63" s="48" t="s">
        <v>105</v>
      </c>
      <c r="B63" s="49" t="s">
        <v>43</v>
      </c>
      <c r="C63" s="50" t="s">
        <v>35</v>
      </c>
      <c r="D63" s="51">
        <v>281.64</v>
      </c>
      <c r="E63" s="52"/>
      <c r="F63" s="55"/>
      <c r="G63" s="56"/>
      <c r="H63" s="57"/>
    </row>
    <row r="64" spans="1:8" s="58" customFormat="1" ht="30.6">
      <c r="A64" s="48" t="s">
        <v>106</v>
      </c>
      <c r="B64" s="49" t="s">
        <v>45</v>
      </c>
      <c r="C64" s="50" t="s">
        <v>46</v>
      </c>
      <c r="D64" s="51">
        <v>5914.44</v>
      </c>
      <c r="E64" s="52"/>
      <c r="F64" s="55"/>
      <c r="G64" s="56"/>
      <c r="H64" s="57"/>
    </row>
    <row r="65" spans="1:8" s="58" customFormat="1" ht="30.6">
      <c r="A65" s="48" t="s">
        <v>107</v>
      </c>
      <c r="B65" s="49" t="s">
        <v>108</v>
      </c>
      <c r="C65" s="50" t="s">
        <v>51</v>
      </c>
      <c r="D65" s="51">
        <v>270.11</v>
      </c>
      <c r="E65" s="52"/>
      <c r="F65" s="55"/>
      <c r="G65" s="56"/>
      <c r="H65" s="57"/>
    </row>
    <row r="66" spans="1:8" s="58" customFormat="1" ht="30.6">
      <c r="A66" s="48" t="s">
        <v>109</v>
      </c>
      <c r="B66" s="49" t="s">
        <v>110</v>
      </c>
      <c r="C66" s="50" t="s">
        <v>51</v>
      </c>
      <c r="D66" s="51">
        <v>48.97</v>
      </c>
      <c r="E66" s="52"/>
      <c r="F66" s="55"/>
      <c r="G66" s="56"/>
      <c r="H66" s="57"/>
    </row>
    <row r="67" spans="1:8" s="58" customFormat="1" ht="40.799999999999997">
      <c r="A67" s="48" t="s">
        <v>111</v>
      </c>
      <c r="B67" s="49" t="s">
        <v>112</v>
      </c>
      <c r="C67" s="50" t="s">
        <v>51</v>
      </c>
      <c r="D67" s="51">
        <v>101.26</v>
      </c>
      <c r="E67" s="52"/>
      <c r="F67" s="53"/>
      <c r="G67" s="56"/>
      <c r="H67" s="57"/>
    </row>
    <row r="68" spans="1:8" s="47" customFormat="1" ht="40.799999999999997">
      <c r="A68" s="48" t="s">
        <v>113</v>
      </c>
      <c r="B68" s="49" t="s">
        <v>114</v>
      </c>
      <c r="C68" s="50" t="s">
        <v>51</v>
      </c>
      <c r="D68" s="51">
        <v>425.15</v>
      </c>
      <c r="E68" s="52"/>
      <c r="F68" s="55"/>
      <c r="G68" s="54"/>
    </row>
    <row r="69" spans="1:8" s="47" customFormat="1" ht="30.6">
      <c r="A69" s="48" t="s">
        <v>115</v>
      </c>
      <c r="B69" s="49" t="s">
        <v>69</v>
      </c>
      <c r="C69" s="50" t="s">
        <v>32</v>
      </c>
      <c r="D69" s="51">
        <v>22413.25</v>
      </c>
      <c r="E69" s="52"/>
      <c r="F69" s="55"/>
      <c r="G69" s="54"/>
    </row>
    <row r="70" spans="1:8" s="47" customFormat="1" ht="30.6">
      <c r="A70" s="48" t="s">
        <v>116</v>
      </c>
      <c r="B70" s="49" t="s">
        <v>117</v>
      </c>
      <c r="C70" s="50" t="s">
        <v>35</v>
      </c>
      <c r="D70" s="51">
        <v>23.59</v>
      </c>
      <c r="E70" s="52"/>
      <c r="F70" s="55"/>
      <c r="G70" s="54"/>
    </row>
    <row r="71" spans="1:8" s="47" customFormat="1" ht="30.6">
      <c r="A71" s="48" t="s">
        <v>118</v>
      </c>
      <c r="B71" s="49" t="s">
        <v>119</v>
      </c>
      <c r="C71" s="50" t="s">
        <v>35</v>
      </c>
      <c r="D71" s="51">
        <v>35.380000000000003</v>
      </c>
      <c r="E71" s="52"/>
      <c r="F71" s="55"/>
      <c r="G71" s="54"/>
    </row>
    <row r="72" spans="1:8" s="47" customFormat="1" ht="40.799999999999997">
      <c r="A72" s="48" t="s">
        <v>120</v>
      </c>
      <c r="B72" s="49" t="s">
        <v>121</v>
      </c>
      <c r="C72" s="50" t="s">
        <v>35</v>
      </c>
      <c r="D72" s="51">
        <v>67.53</v>
      </c>
      <c r="E72" s="52"/>
      <c r="F72" s="55"/>
      <c r="G72" s="54"/>
    </row>
    <row r="73" spans="1:8" s="47" customFormat="1" ht="30.6">
      <c r="A73" s="48" t="s">
        <v>122</v>
      </c>
      <c r="B73" s="49" t="s">
        <v>123</v>
      </c>
      <c r="C73" s="50" t="s">
        <v>35</v>
      </c>
      <c r="D73" s="51">
        <v>101.3</v>
      </c>
      <c r="E73" s="52"/>
      <c r="F73" s="55"/>
      <c r="G73" s="54"/>
    </row>
    <row r="74" spans="1:8" s="58" customFormat="1" ht="30.6">
      <c r="A74" s="48" t="s">
        <v>124</v>
      </c>
      <c r="B74" s="49" t="s">
        <v>125</v>
      </c>
      <c r="C74" s="50" t="s">
        <v>32</v>
      </c>
      <c r="D74" s="51">
        <v>706.48</v>
      </c>
      <c r="E74" s="52"/>
      <c r="F74" s="55"/>
      <c r="G74" s="56"/>
      <c r="H74" s="57"/>
    </row>
    <row r="75" spans="1:8" s="58" customFormat="1" ht="20.399999999999999">
      <c r="A75" s="48" t="s">
        <v>126</v>
      </c>
      <c r="B75" s="49" t="s">
        <v>127</v>
      </c>
      <c r="C75" s="50" t="s">
        <v>28</v>
      </c>
      <c r="D75" s="51">
        <v>113.4</v>
      </c>
      <c r="E75" s="52"/>
      <c r="F75" s="55"/>
      <c r="G75" s="56"/>
      <c r="H75" s="57"/>
    </row>
    <row r="76" spans="1:8" s="58" customFormat="1" ht="20.399999999999999">
      <c r="A76" s="48" t="s">
        <v>128</v>
      </c>
      <c r="B76" s="116" t="s">
        <v>208</v>
      </c>
      <c r="C76" s="50" t="s">
        <v>80</v>
      </c>
      <c r="D76" s="51">
        <v>36</v>
      </c>
      <c r="E76" s="52"/>
      <c r="F76" s="55"/>
      <c r="G76" s="56"/>
      <c r="H76" s="57"/>
    </row>
    <row r="77" spans="1:8" s="58" customFormat="1" ht="20.399999999999999">
      <c r="A77" s="48" t="s">
        <v>129</v>
      </c>
      <c r="B77" s="116" t="s">
        <v>209</v>
      </c>
      <c r="C77" s="50" t="s">
        <v>80</v>
      </c>
      <c r="D77" s="51">
        <v>18</v>
      </c>
      <c r="E77" s="52"/>
      <c r="F77" s="55"/>
      <c r="G77" s="56"/>
      <c r="H77" s="57"/>
    </row>
    <row r="78" spans="1:8" ht="13.2">
      <c r="A78" s="38" t="s">
        <v>130</v>
      </c>
      <c r="B78" s="39" t="s">
        <v>131</v>
      </c>
      <c r="C78" s="39"/>
      <c r="D78" s="39"/>
      <c r="E78" s="39"/>
      <c r="F78" s="39"/>
      <c r="G78" s="40">
        <f>ROUND(SUM(G79:G96),2)</f>
        <v>0</v>
      </c>
    </row>
    <row r="79" spans="1:8" s="58" customFormat="1" ht="30.6">
      <c r="A79" s="48" t="s">
        <v>132</v>
      </c>
      <c r="B79" s="49" t="s">
        <v>50</v>
      </c>
      <c r="C79" s="50" t="s">
        <v>51</v>
      </c>
      <c r="D79" s="51">
        <v>20.82</v>
      </c>
      <c r="E79" s="52"/>
      <c r="F79" s="55"/>
      <c r="G79" s="56"/>
      <c r="H79" s="57"/>
    </row>
    <row r="80" spans="1:8" s="58" customFormat="1" ht="40.799999999999997">
      <c r="A80" s="48" t="s">
        <v>133</v>
      </c>
      <c r="B80" s="49" t="s">
        <v>53</v>
      </c>
      <c r="C80" s="50" t="s">
        <v>35</v>
      </c>
      <c r="D80" s="51">
        <v>6.25</v>
      </c>
      <c r="E80" s="52"/>
      <c r="F80" s="55"/>
      <c r="G80" s="56"/>
      <c r="H80" s="57"/>
    </row>
    <row r="81" spans="1:8" s="58" customFormat="1" ht="40.799999999999997">
      <c r="A81" s="48" t="s">
        <v>134</v>
      </c>
      <c r="B81" s="49" t="s">
        <v>57</v>
      </c>
      <c r="C81" s="50" t="s">
        <v>35</v>
      </c>
      <c r="D81" s="51">
        <v>1.25</v>
      </c>
      <c r="E81" s="52"/>
      <c r="F81" s="55"/>
      <c r="G81" s="56"/>
      <c r="H81" s="57"/>
    </row>
    <row r="82" spans="1:8" s="58" customFormat="1" ht="51">
      <c r="A82" s="48" t="s">
        <v>135</v>
      </c>
      <c r="B82" s="49" t="s">
        <v>59</v>
      </c>
      <c r="C82" s="50" t="s">
        <v>35</v>
      </c>
      <c r="D82" s="51">
        <v>1.87</v>
      </c>
      <c r="E82" s="52"/>
      <c r="F82" s="55"/>
      <c r="G82" s="56"/>
      <c r="H82" s="57"/>
    </row>
    <row r="83" spans="1:8" s="58" customFormat="1" ht="30.6">
      <c r="A83" s="48" t="s">
        <v>136</v>
      </c>
      <c r="B83" s="49" t="s">
        <v>43</v>
      </c>
      <c r="C83" s="50" t="s">
        <v>35</v>
      </c>
      <c r="D83" s="51">
        <v>5</v>
      </c>
      <c r="E83" s="52"/>
      <c r="F83" s="55"/>
      <c r="G83" s="56"/>
      <c r="H83" s="57"/>
    </row>
    <row r="84" spans="1:8" s="58" customFormat="1" ht="30.6">
      <c r="A84" s="48" t="s">
        <v>137</v>
      </c>
      <c r="B84" s="49" t="s">
        <v>45</v>
      </c>
      <c r="C84" s="50" t="s">
        <v>46</v>
      </c>
      <c r="D84" s="51">
        <v>105</v>
      </c>
      <c r="E84" s="52"/>
      <c r="F84" s="55"/>
      <c r="G84" s="56"/>
      <c r="H84" s="57"/>
    </row>
    <row r="85" spans="1:8" s="58" customFormat="1" ht="30.6">
      <c r="A85" s="48" t="s">
        <v>138</v>
      </c>
      <c r="B85" s="49" t="s">
        <v>108</v>
      </c>
      <c r="C85" s="50" t="s">
        <v>51</v>
      </c>
      <c r="D85" s="51">
        <v>20.82</v>
      </c>
      <c r="E85" s="52"/>
      <c r="F85" s="55"/>
      <c r="G85" s="56"/>
      <c r="H85" s="57"/>
    </row>
    <row r="86" spans="1:8" s="58" customFormat="1" ht="30.6">
      <c r="A86" s="48" t="s">
        <v>139</v>
      </c>
      <c r="B86" s="49" t="s">
        <v>110</v>
      </c>
      <c r="C86" s="50" t="s">
        <v>51</v>
      </c>
      <c r="D86" s="51">
        <v>12.97</v>
      </c>
      <c r="E86" s="52"/>
      <c r="F86" s="55"/>
      <c r="G86" s="56"/>
      <c r="H86" s="57"/>
    </row>
    <row r="87" spans="1:8" s="58" customFormat="1" ht="40.799999999999997">
      <c r="A87" s="48" t="s">
        <v>140</v>
      </c>
      <c r="B87" s="49" t="s">
        <v>112</v>
      </c>
      <c r="C87" s="50" t="s">
        <v>51</v>
      </c>
      <c r="D87" s="51">
        <v>36.86</v>
      </c>
      <c r="E87" s="52"/>
      <c r="F87" s="53"/>
      <c r="G87" s="56"/>
      <c r="H87" s="57"/>
    </row>
    <row r="88" spans="1:8" s="47" customFormat="1" ht="40.799999999999997">
      <c r="A88" s="48" t="s">
        <v>141</v>
      </c>
      <c r="B88" s="49" t="s">
        <v>114</v>
      </c>
      <c r="C88" s="50" t="s">
        <v>51</v>
      </c>
      <c r="D88" s="51">
        <v>12.29</v>
      </c>
      <c r="E88" s="52"/>
      <c r="F88" s="55"/>
      <c r="G88" s="54"/>
    </row>
    <row r="89" spans="1:8" s="47" customFormat="1" ht="30.6">
      <c r="A89" s="48" t="s">
        <v>142</v>
      </c>
      <c r="B89" s="49" t="s">
        <v>69</v>
      </c>
      <c r="C89" s="50" t="s">
        <v>32</v>
      </c>
      <c r="D89" s="51">
        <v>550.82000000000005</v>
      </c>
      <c r="E89" s="52"/>
      <c r="F89" s="55"/>
      <c r="G89" s="54"/>
    </row>
    <row r="90" spans="1:8" s="47" customFormat="1" ht="40.799999999999997">
      <c r="A90" s="48" t="s">
        <v>143</v>
      </c>
      <c r="B90" s="49" t="s">
        <v>144</v>
      </c>
      <c r="C90" s="50" t="s">
        <v>35</v>
      </c>
      <c r="D90" s="51">
        <v>5.25</v>
      </c>
      <c r="E90" s="52"/>
      <c r="F90" s="55"/>
      <c r="G90" s="54"/>
    </row>
    <row r="91" spans="1:8" s="47" customFormat="1" ht="30.6">
      <c r="A91" s="48" t="s">
        <v>145</v>
      </c>
      <c r="B91" s="49" t="s">
        <v>146</v>
      </c>
      <c r="C91" s="50" t="s">
        <v>35</v>
      </c>
      <c r="D91" s="51">
        <v>7.86</v>
      </c>
      <c r="E91" s="52"/>
      <c r="F91" s="55"/>
      <c r="G91" s="54"/>
    </row>
    <row r="92" spans="1:8" s="47" customFormat="1" ht="40.799999999999997">
      <c r="A92" s="48" t="s">
        <v>147</v>
      </c>
      <c r="B92" s="49" t="s">
        <v>121</v>
      </c>
      <c r="C92" s="50" t="s">
        <v>35</v>
      </c>
      <c r="D92" s="51">
        <v>5.64</v>
      </c>
      <c r="E92" s="52"/>
      <c r="F92" s="55"/>
      <c r="G92" s="54"/>
    </row>
    <row r="93" spans="1:8" s="47" customFormat="1" ht="30.6">
      <c r="A93" s="48" t="s">
        <v>148</v>
      </c>
      <c r="B93" s="49" t="s">
        <v>123</v>
      </c>
      <c r="C93" s="50" t="s">
        <v>35</v>
      </c>
      <c r="D93" s="51">
        <v>6.32</v>
      </c>
      <c r="E93" s="52"/>
      <c r="F93" s="55"/>
      <c r="G93" s="54"/>
    </row>
    <row r="94" spans="1:8" s="58" customFormat="1" ht="20.399999999999999">
      <c r="A94" s="48" t="s">
        <v>149</v>
      </c>
      <c r="B94" s="49" t="s">
        <v>150</v>
      </c>
      <c r="C94" s="50" t="s">
        <v>51</v>
      </c>
      <c r="D94" s="51">
        <v>3.05</v>
      </c>
      <c r="E94" s="52"/>
      <c r="F94" s="55"/>
      <c r="G94" s="56"/>
      <c r="H94" s="57"/>
    </row>
    <row r="95" spans="1:8" s="47" customFormat="1" ht="40.799999999999997">
      <c r="A95" s="48" t="s">
        <v>151</v>
      </c>
      <c r="B95" s="49" t="s">
        <v>152</v>
      </c>
      <c r="C95" s="50" t="s">
        <v>32</v>
      </c>
      <c r="D95" s="51">
        <v>8805.48</v>
      </c>
      <c r="E95" s="52"/>
      <c r="F95" s="55"/>
      <c r="G95" s="54"/>
    </row>
    <row r="96" spans="1:8" s="47" customFormat="1" ht="30.6">
      <c r="A96" s="48" t="s">
        <v>153</v>
      </c>
      <c r="B96" s="49" t="s">
        <v>154</v>
      </c>
      <c r="C96" s="50" t="s">
        <v>32</v>
      </c>
      <c r="D96" s="51">
        <v>8805.48</v>
      </c>
      <c r="E96" s="52"/>
      <c r="F96" s="55"/>
      <c r="G96" s="54"/>
    </row>
    <row r="97" spans="1:7" ht="13.2">
      <c r="A97" s="38" t="s">
        <v>155</v>
      </c>
      <c r="B97" s="39" t="s">
        <v>156</v>
      </c>
      <c r="C97" s="39"/>
      <c r="D97" s="39"/>
      <c r="E97" s="39"/>
      <c r="F97" s="39"/>
      <c r="G97" s="40">
        <f>ROUND(SUM(G98:G120),2)</f>
        <v>0</v>
      </c>
    </row>
    <row r="98" spans="1:7" s="47" customFormat="1" ht="30.6">
      <c r="A98" s="48" t="s">
        <v>157</v>
      </c>
      <c r="B98" s="49" t="s">
        <v>158</v>
      </c>
      <c r="C98" s="50" t="s">
        <v>35</v>
      </c>
      <c r="D98" s="51">
        <v>1340.02</v>
      </c>
      <c r="E98" s="52"/>
      <c r="F98" s="55"/>
      <c r="G98" s="54"/>
    </row>
    <row r="99" spans="1:7" s="47" customFormat="1" ht="40.799999999999997">
      <c r="A99" s="48" t="s">
        <v>159</v>
      </c>
      <c r="B99" s="49" t="s">
        <v>160</v>
      </c>
      <c r="C99" s="50" t="s">
        <v>35</v>
      </c>
      <c r="D99" s="51">
        <v>371.25</v>
      </c>
      <c r="E99" s="52"/>
      <c r="F99" s="55"/>
      <c r="G99" s="54"/>
    </row>
    <row r="100" spans="1:7" s="47" customFormat="1" ht="20.399999999999999">
      <c r="A100" s="48" t="s">
        <v>161</v>
      </c>
      <c r="B100" s="49" t="s">
        <v>162</v>
      </c>
      <c r="C100" s="50" t="s">
        <v>51</v>
      </c>
      <c r="D100" s="51">
        <v>3367.87</v>
      </c>
      <c r="E100" s="52"/>
      <c r="F100" s="55"/>
      <c r="G100" s="54"/>
    </row>
    <row r="101" spans="1:7" s="47" customFormat="1" ht="51">
      <c r="A101" s="48" t="s">
        <v>163</v>
      </c>
      <c r="B101" s="49" t="s">
        <v>94</v>
      </c>
      <c r="C101" s="50" t="s">
        <v>35</v>
      </c>
      <c r="D101" s="51">
        <v>3209.36</v>
      </c>
      <c r="E101" s="52"/>
      <c r="F101" s="55"/>
      <c r="G101" s="54"/>
    </row>
    <row r="102" spans="1:7" s="47" customFormat="1" ht="51">
      <c r="A102" s="48" t="s">
        <v>164</v>
      </c>
      <c r="B102" s="49" t="s">
        <v>165</v>
      </c>
      <c r="C102" s="50" t="s">
        <v>51</v>
      </c>
      <c r="D102" s="51">
        <v>6741.02</v>
      </c>
      <c r="E102" s="52"/>
      <c r="F102" s="55"/>
      <c r="G102" s="54"/>
    </row>
    <row r="103" spans="1:7" s="47" customFormat="1" ht="51">
      <c r="A103" s="48" t="s">
        <v>166</v>
      </c>
      <c r="B103" s="49" t="s">
        <v>167</v>
      </c>
      <c r="C103" s="50" t="s">
        <v>35</v>
      </c>
      <c r="D103" s="51">
        <v>1482.97</v>
      </c>
      <c r="E103" s="52"/>
      <c r="F103" s="55"/>
      <c r="G103" s="54"/>
    </row>
    <row r="104" spans="1:7" s="47" customFormat="1" ht="30.6">
      <c r="A104" s="48" t="s">
        <v>168</v>
      </c>
      <c r="B104" s="49" t="s">
        <v>169</v>
      </c>
      <c r="C104" s="50" t="s">
        <v>51</v>
      </c>
      <c r="D104" s="51">
        <v>6741.02</v>
      </c>
      <c r="E104" s="52"/>
      <c r="F104" s="55"/>
      <c r="G104" s="54"/>
    </row>
    <row r="105" spans="1:7" s="47" customFormat="1" ht="20.399999999999999">
      <c r="A105" s="48" t="s">
        <v>170</v>
      </c>
      <c r="B105" s="49" t="s">
        <v>171</v>
      </c>
      <c r="C105" s="50" t="s">
        <v>35</v>
      </c>
      <c r="D105" s="51">
        <v>152.68</v>
      </c>
      <c r="E105" s="52"/>
      <c r="F105" s="55"/>
      <c r="G105" s="54"/>
    </row>
    <row r="106" spans="1:7" s="47" customFormat="1" ht="40.799999999999997">
      <c r="A106" s="48" t="s">
        <v>172</v>
      </c>
      <c r="B106" s="49" t="s">
        <v>173</v>
      </c>
      <c r="C106" s="50" t="s">
        <v>51</v>
      </c>
      <c r="D106" s="51">
        <v>1011.18</v>
      </c>
      <c r="E106" s="52"/>
      <c r="F106" s="55"/>
      <c r="G106" s="54"/>
    </row>
    <row r="107" spans="1:7" s="47" customFormat="1" ht="40.799999999999997">
      <c r="A107" s="48" t="s">
        <v>174</v>
      </c>
      <c r="B107" s="49" t="s">
        <v>175</v>
      </c>
      <c r="C107" s="50" t="s">
        <v>51</v>
      </c>
      <c r="D107" s="51">
        <v>1685.26</v>
      </c>
      <c r="E107" s="52"/>
      <c r="F107" s="55"/>
      <c r="G107" s="54"/>
    </row>
    <row r="108" spans="1:7" s="47" customFormat="1" ht="40.799999999999997">
      <c r="A108" s="48" t="s">
        <v>176</v>
      </c>
      <c r="B108" s="49" t="s">
        <v>177</v>
      </c>
      <c r="C108" s="50" t="s">
        <v>51</v>
      </c>
      <c r="D108" s="51">
        <v>3370.57</v>
      </c>
      <c r="E108" s="52"/>
      <c r="F108" s="55"/>
      <c r="G108" s="54"/>
    </row>
    <row r="109" spans="1:7" s="47" customFormat="1" ht="40.799999999999997">
      <c r="A109" s="48" t="s">
        <v>178</v>
      </c>
      <c r="B109" s="49" t="s">
        <v>179</v>
      </c>
      <c r="C109" s="50" t="s">
        <v>51</v>
      </c>
      <c r="D109" s="51">
        <v>673.97</v>
      </c>
      <c r="E109" s="52"/>
      <c r="F109" s="55"/>
      <c r="G109" s="54"/>
    </row>
    <row r="110" spans="1:7" s="47" customFormat="1" ht="20.399999999999999">
      <c r="A110" s="48" t="s">
        <v>180</v>
      </c>
      <c r="B110" s="49" t="s">
        <v>181</v>
      </c>
      <c r="C110" s="50" t="s">
        <v>28</v>
      </c>
      <c r="D110" s="51">
        <v>6886.72</v>
      </c>
      <c r="E110" s="52"/>
      <c r="F110" s="55"/>
      <c r="G110" s="54"/>
    </row>
    <row r="111" spans="1:7" s="47" customFormat="1" ht="40.799999999999997">
      <c r="A111" s="48" t="s">
        <v>182</v>
      </c>
      <c r="B111" s="49" t="s">
        <v>183</v>
      </c>
      <c r="C111" s="50" t="s">
        <v>28</v>
      </c>
      <c r="D111" s="51">
        <v>6886.72</v>
      </c>
      <c r="E111" s="52"/>
      <c r="F111" s="55"/>
      <c r="G111" s="54"/>
    </row>
    <row r="112" spans="1:7" s="47" customFormat="1" ht="40.799999999999997">
      <c r="A112" s="48" t="s">
        <v>184</v>
      </c>
      <c r="B112" s="49" t="s">
        <v>185</v>
      </c>
      <c r="C112" s="50" t="s">
        <v>32</v>
      </c>
      <c r="D112" s="51">
        <v>5780.5</v>
      </c>
      <c r="E112" s="52"/>
      <c r="F112" s="55"/>
      <c r="G112" s="54"/>
    </row>
    <row r="113" spans="1:8" s="58" customFormat="1" ht="71.400000000000006">
      <c r="A113" s="48" t="s">
        <v>186</v>
      </c>
      <c r="B113" s="49" t="s">
        <v>187</v>
      </c>
      <c r="C113" s="50" t="s">
        <v>80</v>
      </c>
      <c r="D113" s="51">
        <v>1476</v>
      </c>
      <c r="E113" s="52"/>
      <c r="F113" s="55"/>
      <c r="G113" s="56"/>
      <c r="H113" s="57"/>
    </row>
    <row r="114" spans="1:8" s="58" customFormat="1" ht="71.400000000000006">
      <c r="A114" s="48" t="s">
        <v>188</v>
      </c>
      <c r="B114" s="49" t="s">
        <v>189</v>
      </c>
      <c r="C114" s="50" t="s">
        <v>35</v>
      </c>
      <c r="D114" s="51">
        <v>13.92</v>
      </c>
      <c r="E114" s="52"/>
      <c r="F114" s="55"/>
      <c r="G114" s="56"/>
      <c r="H114" s="57"/>
    </row>
    <row r="115" spans="1:8" s="58" customFormat="1" ht="20.399999999999999">
      <c r="A115" s="48" t="s">
        <v>190</v>
      </c>
      <c r="B115" s="49" t="s">
        <v>191</v>
      </c>
      <c r="C115" s="50" t="s">
        <v>51</v>
      </c>
      <c r="D115" s="51">
        <v>1070.25</v>
      </c>
      <c r="E115" s="52"/>
      <c r="F115" s="55"/>
      <c r="G115" s="56"/>
      <c r="H115" s="57"/>
    </row>
    <row r="116" spans="1:8" s="58" customFormat="1" ht="71.400000000000006">
      <c r="A116" s="48" t="s">
        <v>192</v>
      </c>
      <c r="B116" s="49" t="s">
        <v>193</v>
      </c>
      <c r="C116" s="50" t="s">
        <v>35</v>
      </c>
      <c r="D116" s="51">
        <v>43.78</v>
      </c>
      <c r="E116" s="52"/>
      <c r="F116" s="55"/>
      <c r="G116" s="56"/>
      <c r="H116" s="57"/>
    </row>
    <row r="117" spans="1:8" s="58" customFormat="1" ht="40.799999999999997">
      <c r="A117" s="48" t="s">
        <v>194</v>
      </c>
      <c r="B117" s="49" t="s">
        <v>195</v>
      </c>
      <c r="C117" s="50" t="s">
        <v>28</v>
      </c>
      <c r="D117" s="51">
        <v>2858.13</v>
      </c>
      <c r="E117" s="52"/>
      <c r="F117" s="55"/>
      <c r="G117" s="56"/>
      <c r="H117" s="57"/>
    </row>
    <row r="118" spans="1:8" s="58" customFormat="1" ht="30.6">
      <c r="A118" s="48" t="s">
        <v>196</v>
      </c>
      <c r="B118" s="49" t="s">
        <v>197</v>
      </c>
      <c r="C118" s="50" t="s">
        <v>28</v>
      </c>
      <c r="D118" s="51">
        <v>285.67</v>
      </c>
      <c r="E118" s="52"/>
      <c r="F118" s="55"/>
      <c r="G118" s="56"/>
      <c r="H118" s="57"/>
    </row>
    <row r="119" spans="1:8" s="47" customFormat="1" ht="30.6">
      <c r="A119" s="48" t="s">
        <v>198</v>
      </c>
      <c r="B119" s="49" t="s">
        <v>43</v>
      </c>
      <c r="C119" s="50" t="s">
        <v>35</v>
      </c>
      <c r="D119" s="51">
        <v>5425.81</v>
      </c>
      <c r="E119" s="52"/>
      <c r="F119" s="53"/>
      <c r="G119" s="54"/>
    </row>
    <row r="120" spans="1:8" s="47" customFormat="1" ht="30.6">
      <c r="A120" s="48" t="s">
        <v>199</v>
      </c>
      <c r="B120" s="49" t="s">
        <v>45</v>
      </c>
      <c r="C120" s="50" t="s">
        <v>46</v>
      </c>
      <c r="D120" s="51">
        <v>113941.91</v>
      </c>
      <c r="E120" s="52"/>
      <c r="F120" s="55"/>
      <c r="G120" s="54"/>
    </row>
    <row r="121" spans="1:8" s="47" customFormat="1" ht="7.2" customHeight="1">
      <c r="A121" s="48"/>
      <c r="B121" s="49"/>
      <c r="C121" s="50"/>
      <c r="D121" s="51"/>
      <c r="E121" s="52"/>
      <c r="F121" s="55"/>
      <c r="G121" s="54"/>
    </row>
    <row r="122" spans="1:8" s="47" customFormat="1" ht="13.2">
      <c r="A122" s="38"/>
      <c r="B122" s="39" t="s">
        <v>200</v>
      </c>
      <c r="C122" s="39"/>
      <c r="D122" s="39"/>
      <c r="E122" s="39"/>
      <c r="F122" s="39"/>
      <c r="G122" s="40"/>
    </row>
    <row r="123" spans="1:8" s="47" customFormat="1" ht="13.2">
      <c r="A123" s="48"/>
      <c r="B123" s="49"/>
      <c r="C123" s="50"/>
      <c r="D123" s="51"/>
      <c r="E123" s="52"/>
      <c r="F123" s="55"/>
      <c r="G123" s="54"/>
    </row>
    <row r="124" spans="1:8" s="47" customFormat="1" ht="13.2">
      <c r="A124" s="48"/>
      <c r="B124" s="60" t="str">
        <f>B8</f>
        <v>Construcción del Nodo vial en Av. Patria y Av. Universidad, etapa 03, Municipio de Zapopan, Jalisco.</v>
      </c>
      <c r="C124" s="50"/>
      <c r="D124" s="51"/>
      <c r="E124" s="52"/>
      <c r="F124" s="55"/>
      <c r="G124" s="54"/>
    </row>
    <row r="125" spans="1:8" s="47" customFormat="1" ht="13.2">
      <c r="A125" s="48"/>
      <c r="B125" s="60"/>
      <c r="C125" s="50"/>
      <c r="D125" s="51"/>
      <c r="E125" s="52"/>
      <c r="F125" s="55"/>
      <c r="G125" s="54"/>
    </row>
    <row r="126" spans="1:8" s="47" customFormat="1" ht="13.2">
      <c r="A126" s="48"/>
      <c r="B126" s="60"/>
      <c r="C126" s="50"/>
      <c r="D126" s="51"/>
      <c r="E126" s="52"/>
      <c r="F126" s="55"/>
      <c r="G126" s="54"/>
    </row>
    <row r="127" spans="1:8" s="47" customFormat="1" ht="13.2">
      <c r="A127" s="48"/>
      <c r="B127" s="60"/>
      <c r="C127" s="50"/>
      <c r="D127" s="51"/>
      <c r="E127" s="52"/>
      <c r="F127" s="55"/>
      <c r="G127" s="54"/>
    </row>
    <row r="128" spans="1:8" s="47" customFormat="1" ht="13.2">
      <c r="A128" s="48"/>
      <c r="B128" s="60"/>
      <c r="C128" s="50"/>
      <c r="D128" s="51"/>
      <c r="E128" s="52"/>
      <c r="F128" s="55"/>
      <c r="G128" s="54"/>
    </row>
    <row r="129" spans="1:8" s="47" customFormat="1" ht="13.2">
      <c r="A129" s="48"/>
      <c r="B129" s="49"/>
      <c r="C129" s="50"/>
      <c r="D129" s="51"/>
      <c r="E129" s="52"/>
      <c r="F129" s="55"/>
      <c r="G129" s="54"/>
    </row>
    <row r="130" spans="1:8" s="65" customFormat="1" ht="13.2">
      <c r="A130" s="61" t="str">
        <f>A19</f>
        <v>A</v>
      </c>
      <c r="B130" s="84" t="str">
        <f>B19</f>
        <v>CIMENTACIÓN DE PUENTE VEHÍCULAR</v>
      </c>
      <c r="C130" s="84"/>
      <c r="D130" s="84"/>
      <c r="E130" s="84"/>
      <c r="F130" s="62"/>
      <c r="G130" s="63">
        <f>G19</f>
        <v>0</v>
      </c>
      <c r="H130" s="64"/>
    </row>
    <row r="131" spans="1:8" s="65" customFormat="1" ht="13.2">
      <c r="A131" s="66" t="str">
        <f>A20</f>
        <v>A1</v>
      </c>
      <c r="B131" s="67" t="str">
        <f>B20</f>
        <v>CONSTRUCCIÓN DE PILOTES EN CIMENTACIÓN</v>
      </c>
      <c r="C131" s="68"/>
      <c r="D131" s="69"/>
      <c r="E131" s="62"/>
      <c r="F131" s="62"/>
      <c r="G131" s="70">
        <f>G20</f>
        <v>0</v>
      </c>
      <c r="H131" s="64"/>
    </row>
    <row r="132" spans="1:8" s="65" customFormat="1" ht="13.2">
      <c r="A132" s="66" t="str">
        <f>A30</f>
        <v>A2</v>
      </c>
      <c r="B132" s="67" t="str">
        <f>B30</f>
        <v>CONSTRUCCIÓN DE ZAPATAS Y DADOS DE CIMENTACIÓN</v>
      </c>
      <c r="C132" s="68"/>
      <c r="D132" s="69"/>
      <c r="E132" s="62"/>
      <c r="F132" s="62"/>
      <c r="G132" s="70">
        <f>G30</f>
        <v>0</v>
      </c>
      <c r="H132" s="64"/>
    </row>
    <row r="133" spans="1:8" s="65" customFormat="1" ht="13.2">
      <c r="A133" s="61" t="str">
        <f>A51</f>
        <v>B</v>
      </c>
      <c r="B133" s="84" t="str">
        <f>B51</f>
        <v>TERRAPLÉN Y MUROS DE CONTENCIÓN EN RAMPA VEHÍCULAR</v>
      </c>
      <c r="C133" s="84"/>
      <c r="D133" s="84"/>
      <c r="E133" s="84"/>
      <c r="F133" s="62"/>
      <c r="G133" s="63">
        <f>G51</f>
        <v>0</v>
      </c>
      <c r="H133" s="64"/>
    </row>
    <row r="134" spans="1:8" s="65" customFormat="1" ht="13.2">
      <c r="A134" s="66" t="str">
        <f>A52</f>
        <v>B1</v>
      </c>
      <c r="B134" s="67" t="str">
        <f>B52</f>
        <v>TERRAPLÉN</v>
      </c>
      <c r="C134" s="68"/>
      <c r="D134" s="69"/>
      <c r="E134" s="62"/>
      <c r="F134" s="62"/>
      <c r="G134" s="70">
        <f>G52</f>
        <v>0</v>
      </c>
      <c r="H134" s="64"/>
    </row>
    <row r="135" spans="1:8" s="65" customFormat="1" ht="13.2">
      <c r="A135" s="66" t="str">
        <f>A59</f>
        <v>B2</v>
      </c>
      <c r="B135" s="67" t="str">
        <f>B59</f>
        <v>MUROS DE CONTENCIÓN EN RAMPA VEHÍCULAR</v>
      </c>
      <c r="C135" s="68"/>
      <c r="D135" s="69"/>
      <c r="E135" s="62"/>
      <c r="F135" s="62"/>
      <c r="G135" s="70">
        <f>G59</f>
        <v>0</v>
      </c>
      <c r="H135" s="64"/>
    </row>
    <row r="136" spans="1:8" s="65" customFormat="1" ht="13.2">
      <c r="A136" s="61" t="str">
        <f>A78</f>
        <v>C</v>
      </c>
      <c r="B136" s="84" t="str">
        <f>B78</f>
        <v>COLA DE CAIMÁN Y MUROS DE ACCESO A RAMPA VEHÍCULAR</v>
      </c>
      <c r="C136" s="84"/>
      <c r="D136" s="84"/>
      <c r="E136" s="84"/>
      <c r="F136" s="62"/>
      <c r="G136" s="63">
        <f>G78</f>
        <v>0</v>
      </c>
      <c r="H136" s="64"/>
    </row>
    <row r="137" spans="1:8" s="65" customFormat="1" ht="13.2">
      <c r="A137" s="61" t="str">
        <f>A97</f>
        <v>D</v>
      </c>
      <c r="B137" s="84" t="str">
        <f>B97</f>
        <v>OBRAS COMPLEMENTARIAS</v>
      </c>
      <c r="C137" s="84"/>
      <c r="D137" s="84"/>
      <c r="E137" s="84"/>
      <c r="F137" s="62"/>
      <c r="G137" s="63">
        <f>G97</f>
        <v>0</v>
      </c>
      <c r="H137" s="64"/>
    </row>
    <row r="138" spans="1:8" s="65" customFormat="1" ht="13.2">
      <c r="A138" s="61"/>
      <c r="B138" s="78"/>
      <c r="C138" s="78"/>
      <c r="D138" s="78"/>
      <c r="E138" s="78"/>
      <c r="F138" s="79"/>
      <c r="G138" s="80"/>
      <c r="H138" s="64"/>
    </row>
    <row r="139" spans="1:8" s="65" customFormat="1" ht="13.2">
      <c r="A139" s="61"/>
      <c r="B139" s="78"/>
      <c r="C139" s="78"/>
      <c r="D139" s="78"/>
      <c r="E139" s="78"/>
      <c r="F139" s="79"/>
      <c r="G139" s="80"/>
      <c r="H139" s="64"/>
    </row>
    <row r="140" spans="1:8" s="65" customFormat="1" ht="13.2">
      <c r="A140" s="61"/>
      <c r="B140" s="78"/>
      <c r="C140" s="78"/>
      <c r="D140" s="78"/>
      <c r="E140" s="78"/>
      <c r="F140" s="79"/>
      <c r="G140" s="80"/>
      <c r="H140" s="64"/>
    </row>
    <row r="141" spans="1:8" s="65" customFormat="1" ht="13.2">
      <c r="A141" s="61"/>
      <c r="B141" s="78"/>
      <c r="C141" s="78"/>
      <c r="D141" s="78"/>
      <c r="E141" s="78"/>
      <c r="F141" s="79"/>
      <c r="G141" s="80"/>
      <c r="H141" s="64"/>
    </row>
    <row r="142" spans="1:8" s="65" customFormat="1" ht="13.2">
      <c r="A142" s="61"/>
      <c r="B142" s="78"/>
      <c r="C142" s="78"/>
      <c r="D142" s="78"/>
      <c r="E142" s="78"/>
      <c r="F142" s="79"/>
      <c r="G142" s="80"/>
      <c r="H142" s="64"/>
    </row>
    <row r="143" spans="1:8" s="65" customFormat="1" ht="13.2">
      <c r="A143" s="61"/>
      <c r="B143" s="78"/>
      <c r="C143" s="78"/>
      <c r="D143" s="78"/>
      <c r="E143" s="78"/>
      <c r="F143" s="79"/>
      <c r="G143" s="80"/>
      <c r="H143" s="64"/>
    </row>
    <row r="144" spans="1:8" s="65" customFormat="1" ht="13.2">
      <c r="A144" s="61"/>
      <c r="B144" s="78"/>
      <c r="C144" s="78"/>
      <c r="D144" s="78"/>
      <c r="E144" s="78"/>
      <c r="F144" s="79"/>
      <c r="G144" s="80"/>
      <c r="H144" s="64"/>
    </row>
    <row r="145" spans="1:8" s="65" customFormat="1" ht="13.2">
      <c r="A145" s="61"/>
      <c r="B145" s="78"/>
      <c r="C145" s="78"/>
      <c r="D145" s="78"/>
      <c r="E145" s="78"/>
      <c r="F145" s="79"/>
      <c r="G145" s="80"/>
      <c r="H145" s="64"/>
    </row>
    <row r="146" spans="1:8" s="65" customFormat="1" ht="13.2">
      <c r="A146" s="61"/>
      <c r="B146" s="78"/>
      <c r="C146" s="78"/>
      <c r="D146" s="78"/>
      <c r="E146" s="78"/>
      <c r="F146" s="79"/>
      <c r="G146" s="80"/>
      <c r="H146" s="64"/>
    </row>
    <row r="147" spans="1:8" s="65" customFormat="1" ht="13.2">
      <c r="A147" s="61"/>
      <c r="B147" s="78"/>
      <c r="C147" s="78"/>
      <c r="D147" s="78"/>
      <c r="E147" s="78"/>
      <c r="F147" s="79"/>
      <c r="G147" s="80"/>
      <c r="H147" s="64"/>
    </row>
    <row r="148" spans="1:8" s="65" customFormat="1" ht="13.2">
      <c r="A148" s="61"/>
      <c r="B148" s="78"/>
      <c r="C148" s="78"/>
      <c r="D148" s="78"/>
      <c r="E148" s="78"/>
      <c r="F148" s="79"/>
      <c r="G148" s="80"/>
      <c r="H148" s="64"/>
    </row>
    <row r="149" spans="1:8" s="65" customFormat="1" ht="13.2">
      <c r="A149" s="61"/>
      <c r="B149" s="78"/>
      <c r="C149" s="78"/>
      <c r="D149" s="78"/>
      <c r="E149" s="78"/>
      <c r="F149" s="79"/>
      <c r="G149" s="80"/>
      <c r="H149" s="64"/>
    </row>
    <row r="150" spans="1:8" s="65" customFormat="1" ht="13.2">
      <c r="A150" s="61"/>
      <c r="B150" s="78"/>
      <c r="C150" s="78"/>
      <c r="D150" s="78"/>
      <c r="E150" s="78"/>
      <c r="F150" s="79"/>
      <c r="G150" s="80"/>
      <c r="H150" s="64"/>
    </row>
    <row r="151" spans="1:8" s="65" customFormat="1" ht="13.2">
      <c r="A151" s="66"/>
      <c r="B151" s="81"/>
      <c r="C151" s="82"/>
      <c r="D151" s="83"/>
      <c r="E151" s="79"/>
      <c r="F151" s="79"/>
      <c r="G151" s="70"/>
    </row>
    <row r="152" spans="1:8" s="65" customFormat="1" ht="13.2">
      <c r="A152" s="66"/>
      <c r="B152" s="67"/>
      <c r="C152" s="68"/>
      <c r="D152" s="69"/>
      <c r="E152" s="62"/>
      <c r="F152" s="62"/>
      <c r="G152" s="70"/>
    </row>
    <row r="153" spans="1:8" s="65" customFormat="1" ht="13.2">
      <c r="A153" s="66"/>
      <c r="B153" s="67"/>
      <c r="C153" s="68"/>
      <c r="D153" s="69"/>
      <c r="E153" s="62"/>
      <c r="F153" s="62"/>
      <c r="G153" s="70"/>
    </row>
    <row r="154" spans="1:8" s="65" customFormat="1" ht="13.2">
      <c r="A154" s="66"/>
      <c r="B154" s="71"/>
      <c r="C154" s="68"/>
      <c r="D154" s="69"/>
      <c r="E154" s="62"/>
      <c r="G154" s="72"/>
    </row>
    <row r="155" spans="1:8" s="65" customFormat="1" ht="13.8">
      <c r="A155" s="113" t="s">
        <v>201</v>
      </c>
      <c r="B155" s="113"/>
      <c r="C155" s="73"/>
      <c r="D155" s="73"/>
      <c r="E155" s="114" t="s">
        <v>202</v>
      </c>
      <c r="F155" s="114"/>
      <c r="G155" s="74">
        <f>ROUND(SUM(G130,G133,G136,G137),2)</f>
        <v>0</v>
      </c>
    </row>
    <row r="156" spans="1:8" s="65" customFormat="1" ht="13.8">
      <c r="A156" s="115"/>
      <c r="B156" s="115"/>
      <c r="C156" s="115"/>
      <c r="D156" s="115"/>
      <c r="E156" s="114" t="s">
        <v>203</v>
      </c>
      <c r="F156" s="114"/>
      <c r="G156" s="75">
        <f>ROUND(PRODUCT(G155,0.16),2)</f>
        <v>0</v>
      </c>
    </row>
    <row r="157" spans="1:8" s="65" customFormat="1" ht="15.6">
      <c r="A157" s="115"/>
      <c r="B157" s="115"/>
      <c r="C157" s="115"/>
      <c r="D157" s="115"/>
      <c r="E157" s="114" t="s">
        <v>204</v>
      </c>
      <c r="F157" s="114"/>
      <c r="G157" s="76">
        <f>ROUND(SUM(G155,G156),2)</f>
        <v>0</v>
      </c>
    </row>
  </sheetData>
  <protectedRanges>
    <protectedRange sqref="B12:C12 B8" name="DATOS_3"/>
    <protectedRange sqref="F7:F10" name="DATOS_3_1_1"/>
    <protectedRange sqref="C2" name="DATOS_1_2_1"/>
  </protectedRanges>
  <mergeCells count="18">
    <mergeCell ref="B137:E137"/>
    <mergeCell ref="A155:B155"/>
    <mergeCell ref="E155:F155"/>
    <mergeCell ref="A156:D157"/>
    <mergeCell ref="E156:F156"/>
    <mergeCell ref="E157:F157"/>
    <mergeCell ref="G12:G13"/>
    <mergeCell ref="A15:G15"/>
    <mergeCell ref="A18:G18"/>
    <mergeCell ref="B130:E130"/>
    <mergeCell ref="B133:E133"/>
    <mergeCell ref="B136:E136"/>
    <mergeCell ref="C2:F2"/>
    <mergeCell ref="C3:F6"/>
    <mergeCell ref="B8:B10"/>
    <mergeCell ref="C11:F11"/>
    <mergeCell ref="B12:B13"/>
    <mergeCell ref="C12:F13"/>
  </mergeCells>
  <printOptions horizontalCentered="1"/>
  <pageMargins left="0" right="0.59055118110236227"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5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LP-012-2025 MODIFICADO</vt:lpstr>
      <vt:lpstr>'LP-012-2025 MODIFICADO'!Área_de_impresión</vt:lpstr>
      <vt:lpstr>'LP-012-2025 MODIFICADO'!Títulos_a_imprimir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GARCIA</dc:creator>
  <cp:lastModifiedBy>OSCAR GARCIA</cp:lastModifiedBy>
  <cp:lastPrinted>2025-04-14T15:37:31Z</cp:lastPrinted>
  <dcterms:created xsi:type="dcterms:W3CDTF">2025-04-14T15:25:33Z</dcterms:created>
  <dcterms:modified xsi:type="dcterms:W3CDTF">2025-04-14T19:44:21Z</dcterms:modified>
</cp:coreProperties>
</file>