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PRESUPUESTAL\"/>
    </mc:Choice>
  </mc:AlternateContent>
  <xr:revisionPtr revIDLastSave="0" documentId="8_{A9BD094F-D51F-4BC5-81F6-BF003D7FF42A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8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 s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<sst xmlns="http://schemas.openxmlformats.org/spreadsheetml/2006/main" count="50" uniqueCount="50">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</sst>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179294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9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B24" zoomScale="85" zoomScaleNormal="85" workbookViewId="0">
      <selection activeCell="G45" sqref="G45:H45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7019724485.5499992</v>
      </c>
      <c r="E13" s="15">
        <f>SUM(E14:E21)</f>
        <v>203964037.03999999</v>
      </c>
      <c r="F13" s="15">
        <f>SUM(D13+E13)</f>
        <v>7223688522.5899992</v>
      </c>
      <c r="G13" s="15">
        <f t="shared" ref="G13:H13" si="0">SUM(G14:G21)</f>
        <v>1497564742.5700002</v>
      </c>
      <c r="H13" s="15">
        <f t="shared" si="0"/>
        <v>1476285872.8700001</v>
      </c>
      <c r="I13" s="16">
        <f>SUM(I14:I21)</f>
        <v>5726123780.0199995</v>
      </c>
    </row>
    <row r="14" spans="2:9" x14ac:dyDescent="0.25">
      <c r="B14" s="44" t="s">
        <v>12</v>
      </c>
      <c r="C14" s="45"/>
      <c r="D14" s="17">
        <v>35709312.350000001</v>
      </c>
      <c r="E14" s="18">
        <v>-618846.65</v>
      </c>
      <c r="F14" s="19">
        <f>+D14+E14</f>
        <v>35090465.700000003</v>
      </c>
      <c r="G14" s="18">
        <v>6638941.0199999996</v>
      </c>
      <c r="H14" s="18">
        <v>6638941.0199999996</v>
      </c>
      <c r="I14" s="20">
        <f>F14-G14</f>
        <v>28451524.680000003</v>
      </c>
    </row>
    <row r="15" spans="2:9" x14ac:dyDescent="0.25">
      <c r="B15" s="44" t="s">
        <v>13</v>
      </c>
      <c r="C15" s="45"/>
      <c r="D15" s="17">
        <v>176679476.69999999</v>
      </c>
      <c r="E15" s="18">
        <v>148311308.84</v>
      </c>
      <c r="F15" s="19">
        <f t="shared" ref="F15:F21" si="1">+D15+E15</f>
        <v>324990785.53999996</v>
      </c>
      <c r="G15" s="18">
        <v>37069255.380000003</v>
      </c>
      <c r="H15" s="18">
        <v>37069255.380000003</v>
      </c>
      <c r="I15" s="20">
        <f t="shared" ref="I15:I21" si="2">F15-G15</f>
        <v>287921530.15999997</v>
      </c>
    </row>
    <row r="16" spans="2:9" x14ac:dyDescent="0.25">
      <c r="B16" s="44" t="s">
        <v>14</v>
      </c>
      <c r="C16" s="45"/>
      <c r="D16" s="17">
        <v>2537955178.02</v>
      </c>
      <c r="E16" s="18">
        <v>60203452.32</v>
      </c>
      <c r="F16" s="19">
        <f t="shared" si="1"/>
        <v>2598158630.3400002</v>
      </c>
      <c r="G16" s="18">
        <v>548614429.61000001</v>
      </c>
      <c r="H16" s="18">
        <v>527406173.33999997</v>
      </c>
      <c r="I16" s="20">
        <f t="shared" si="2"/>
        <v>2049544200.73</v>
      </c>
    </row>
    <row r="17" spans="2:9" x14ac:dyDescent="0.25">
      <c r="B17" s="44" t="s">
        <v>15</v>
      </c>
      <c r="C17" s="45"/>
      <c r="D17" s="17"/>
      <c r="E17" s="17"/>
      <c r="F17" s="19"/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2300717958.5799999</v>
      </c>
      <c r="E18" s="18">
        <v>29997304.219999999</v>
      </c>
      <c r="F18" s="19">
        <f t="shared" si="1"/>
        <v>2330715262.7999997</v>
      </c>
      <c r="G18" s="18">
        <v>506801554.47000003</v>
      </c>
      <c r="H18" s="18">
        <v>506730941.04000002</v>
      </c>
      <c r="I18" s="20">
        <f t="shared" si="2"/>
        <v>1823913708.3299997</v>
      </c>
    </row>
    <row r="19" spans="2:9" x14ac:dyDescent="0.25">
      <c r="B19" s="44" t="s">
        <v>17</v>
      </c>
      <c r="C19" s="45"/>
      <c r="D19" s="17"/>
      <c r="E19" s="17"/>
      <c r="F19" s="19"/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1508008405.4200001</v>
      </c>
      <c r="E20" s="18">
        <v>-33940503.789999999</v>
      </c>
      <c r="F20" s="19">
        <f t="shared" si="1"/>
        <v>1474067901.6300001</v>
      </c>
      <c r="G20" s="18">
        <v>319780250.67000002</v>
      </c>
      <c r="H20" s="18">
        <v>319780250.67000002</v>
      </c>
      <c r="I20" s="20">
        <f t="shared" si="2"/>
        <v>1154287650.96</v>
      </c>
    </row>
    <row r="21" spans="2:9" x14ac:dyDescent="0.25">
      <c r="B21" s="44" t="s">
        <v>19</v>
      </c>
      <c r="C21" s="45"/>
      <c r="D21" s="17">
        <v>460654154.48000002</v>
      </c>
      <c r="E21" s="18">
        <v>11322.1</v>
      </c>
      <c r="F21" s="19">
        <f t="shared" si="1"/>
        <v>460665476.58000004</v>
      </c>
      <c r="G21" s="18">
        <v>78660311.420000002</v>
      </c>
      <c r="H21" s="18">
        <v>78660311.420000002</v>
      </c>
      <c r="I21" s="20">
        <f t="shared" si="2"/>
        <v>382005165.16000003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3826690239.4499998</v>
      </c>
      <c r="E23" s="15">
        <f>SUM(E24:E30)</f>
        <v>546734192.66000009</v>
      </c>
      <c r="F23" s="15">
        <f t="shared" ref="F23:I23" si="3">SUM(F24:F30)</f>
        <v>4373424432.1100006</v>
      </c>
      <c r="G23" s="15">
        <f t="shared" si="3"/>
        <v>402091445.44000006</v>
      </c>
      <c r="H23" s="15">
        <f t="shared" si="3"/>
        <v>400811334.69999993</v>
      </c>
      <c r="I23" s="16">
        <f t="shared" si="3"/>
        <v>3971332986.6700001</v>
      </c>
    </row>
    <row r="24" spans="2:9" x14ac:dyDescent="0.25">
      <c r="B24" s="44" t="s">
        <v>21</v>
      </c>
      <c r="C24" s="45"/>
      <c r="D24" s="23">
        <v>533909380.85000002</v>
      </c>
      <c r="E24" s="18">
        <v>-7443122.1500000004</v>
      </c>
      <c r="F24" s="19">
        <f>+D24+E24</f>
        <v>526466258.70000005</v>
      </c>
      <c r="G24" s="18">
        <v>104812304.09999999</v>
      </c>
      <c r="H24" s="18">
        <v>104812304.09999999</v>
      </c>
      <c r="I24" s="20">
        <f t="shared" ref="I24:I30" si="4">F24-G24</f>
        <v>421653954.60000002</v>
      </c>
    </row>
    <row r="25" spans="2:9" x14ac:dyDescent="0.25">
      <c r="B25" s="44" t="s">
        <v>22</v>
      </c>
      <c r="C25" s="45"/>
      <c r="D25" s="23">
        <v>2410333088.0300002</v>
      </c>
      <c r="E25" s="18">
        <v>535950878.56</v>
      </c>
      <c r="F25" s="19">
        <f t="shared" ref="F25:F30" si="5">+D25+E25</f>
        <v>2946283966.5900002</v>
      </c>
      <c r="G25" s="18">
        <v>120136157.97</v>
      </c>
      <c r="H25" s="18">
        <v>120067360.98999999</v>
      </c>
      <c r="I25" s="20">
        <f t="shared" si="4"/>
        <v>2826147808.6200004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195656743.74000001</v>
      </c>
      <c r="E27" s="18">
        <v>1132457.56</v>
      </c>
      <c r="F27" s="19">
        <f t="shared" si="5"/>
        <v>196789201.30000001</v>
      </c>
      <c r="G27" s="18">
        <v>33577002.130000003</v>
      </c>
      <c r="H27" s="18">
        <v>33577002.130000003</v>
      </c>
      <c r="I27" s="20">
        <f t="shared" si="4"/>
        <v>163212199.17000002</v>
      </c>
    </row>
    <row r="28" spans="2:9" x14ac:dyDescent="0.25">
      <c r="B28" s="44" t="s">
        <v>24</v>
      </c>
      <c r="C28" s="45"/>
      <c r="D28" s="23">
        <v>158960976</v>
      </c>
      <c r="E28" s="18">
        <v>20634614</v>
      </c>
      <c r="F28" s="19">
        <f t="shared" si="5"/>
        <v>179595590</v>
      </c>
      <c r="G28" s="18">
        <v>53688252.159999996</v>
      </c>
      <c r="H28" s="18">
        <v>52476938.399999999</v>
      </c>
      <c r="I28" s="20">
        <f t="shared" si="4"/>
        <v>125907337.84</v>
      </c>
    </row>
    <row r="29" spans="2:9" x14ac:dyDescent="0.25">
      <c r="B29" s="44" t="s">
        <v>25</v>
      </c>
      <c r="C29" s="45"/>
      <c r="D29" s="23">
        <v>175225136.03999999</v>
      </c>
      <c r="E29" s="18">
        <v>0</v>
      </c>
      <c r="F29" s="19">
        <f t="shared" si="5"/>
        <v>175225136.03999999</v>
      </c>
      <c r="G29" s="18">
        <v>46575018.549999997</v>
      </c>
      <c r="H29" s="18">
        <v>46575018.549999997</v>
      </c>
      <c r="I29" s="20">
        <f t="shared" si="4"/>
        <v>128650117.48999999</v>
      </c>
    </row>
    <row r="30" spans="2:9" x14ac:dyDescent="0.25">
      <c r="B30" s="44" t="s">
        <v>26</v>
      </c>
      <c r="C30" s="45"/>
      <c r="D30" s="23">
        <v>352604914.79000002</v>
      </c>
      <c r="E30" s="18">
        <v>-3540635.31</v>
      </c>
      <c r="F30" s="19">
        <f t="shared" si="5"/>
        <v>349064279.48000002</v>
      </c>
      <c r="G30" s="18">
        <v>43302710.530000001</v>
      </c>
      <c r="H30" s="18">
        <v>43302710.530000001</v>
      </c>
      <c r="I30" s="20">
        <f t="shared" si="4"/>
        <v>305761568.95000005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142452471</v>
      </c>
      <c r="E32" s="26">
        <f>SUM(E33:E41)</f>
        <v>4382589.84</v>
      </c>
      <c r="F32" s="26">
        <f>SUM(D32+E32)</f>
        <v>146835060.84</v>
      </c>
      <c r="G32" s="26">
        <f t="shared" ref="G32:H32" si="6">SUM(G33:G40)</f>
        <v>88102569</v>
      </c>
      <c r="H32" s="26">
        <f t="shared" si="6"/>
        <v>88102569</v>
      </c>
      <c r="I32" s="27">
        <f>SUM(I33)</f>
        <v>58732491.840000004</v>
      </c>
    </row>
    <row r="33" spans="2:9" x14ac:dyDescent="0.25">
      <c r="B33" s="44" t="s">
        <v>28</v>
      </c>
      <c r="C33" s="45"/>
      <c r="D33" s="23">
        <v>142452471</v>
      </c>
      <c r="E33" s="18">
        <v>4382589.84</v>
      </c>
      <c r="F33" s="19">
        <f>+D33+E33</f>
        <v>146835060.84</v>
      </c>
      <c r="G33" s="18">
        <v>88102569</v>
      </c>
      <c r="H33" s="18">
        <v>88102569</v>
      </c>
      <c r="I33" s="20">
        <f t="shared" ref="I33" si="7">F33-G33</f>
        <v>58732491.840000004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1403366008</v>
      </c>
      <c r="E43" s="26">
        <f>SUM(E44:E47)</f>
        <v>64354650.950000003</v>
      </c>
      <c r="F43" s="26">
        <f>SUM(D43+E43)</f>
        <v>1467720658.95</v>
      </c>
      <c r="G43" s="26">
        <f>SUM(G44:G47)</f>
        <v>105771641.76000001</v>
      </c>
      <c r="H43" s="26">
        <f>SUM(H44:H47)</f>
        <v>105771641.76000001</v>
      </c>
      <c r="I43" s="27">
        <f>SUM(F43-G43)</f>
        <v>1361949017.1900001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1403366008</v>
      </c>
      <c r="E45" s="23">
        <v>64354650.950000003</v>
      </c>
      <c r="F45" s="28">
        <f t="shared" ref="F45:F47" si="10">+D45+E45</f>
        <v>1467720658.95</v>
      </c>
      <c r="G45" s="23">
        <v>105771641.76000001</v>
      </c>
      <c r="H45" s="23">
        <v>105771641.76000001</v>
      </c>
      <c r="I45" s="20">
        <f t="shared" ref="I45:I47" si="11">SUM(F45-G45)</f>
        <v>1361949017.1900001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12392233204</v>
      </c>
      <c r="E49" s="31">
        <f>SUM(E13+E23+E43+E32)</f>
        <v>819435470.49000013</v>
      </c>
      <c r="F49" s="31">
        <f>SUM(D49+E49)</f>
        <v>13211668674.49</v>
      </c>
      <c r="G49" s="31">
        <f>SUM(G13+G23+G43+G32)</f>
        <v>2093530398.7700002</v>
      </c>
      <c r="H49" s="31">
        <f>SUM(H13+H23+H43+H32)</f>
        <v>2070971418.3300002</v>
      </c>
      <c r="I49" s="32">
        <f>SUM(F49-G49)</f>
        <v>11118138275.719999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2025-02-10T04:14:37Z</cp:lastPrinted>
  <dcterms:created xsi:type="dcterms:W3CDTF">2016-04-26T15:00:03Z</dcterms:created>
  <dcterms:modified xsi:type="dcterms:W3CDTF">2025-05-07T22:31:24Z</dcterms:modified>
</cp:coreProperties>
</file>