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/>
  <mc:AlternateContent xmlns:mc="http://schemas.openxmlformats.org/markup-compatibility/2006">
    <mc:Choice Requires="x15">
      <x15ac:absPath xmlns:x15ac="http://schemas.microsoft.com/office/spreadsheetml/2010/11/ac" url="C:\Users\cgloria\Desktop\03.- Marzo\1ER TRIM  ARMONIZADO LDF\"/>
    </mc:Choice>
  </mc:AlternateContent>
  <xr:revisionPtr revIDLastSave="0" documentId="13_ncr:1_{081CE910-A233-4265-9545-099C96856D45}" xr6:coauthVersionLast="36" xr6:coauthVersionMax="36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J82" i="1" l="1"/>
  <c r="G80" i="1"/>
  <c r="J80" i="1" s="1"/>
  <c r="G81" i="1"/>
  <c r="J81" i="1" s="1"/>
  <c r="G82" i="1"/>
  <c r="F58" i="1" l="1"/>
  <c r="F48" i="1"/>
  <c r="F21" i="1"/>
  <c r="F11" i="1"/>
  <c r="G69" i="1" l="1"/>
  <c r="J69" i="1" s="1"/>
  <c r="G70" i="1"/>
  <c r="J70" i="1" s="1"/>
  <c r="G71" i="1"/>
  <c r="J71" i="1" s="1"/>
  <c r="G72" i="1"/>
  <c r="J72" i="1" s="1"/>
  <c r="G73" i="1"/>
  <c r="J73" i="1" s="1"/>
  <c r="G74" i="1"/>
  <c r="J74" i="1" s="1"/>
  <c r="G75" i="1"/>
  <c r="J75" i="1" s="1"/>
  <c r="G76" i="1"/>
  <c r="J76" i="1" s="1"/>
  <c r="G68" i="1"/>
  <c r="J68" i="1" s="1"/>
  <c r="G60" i="1"/>
  <c r="J60" i="1" s="1"/>
  <c r="G61" i="1"/>
  <c r="J61" i="1" s="1"/>
  <c r="G62" i="1"/>
  <c r="J62" i="1" s="1"/>
  <c r="G63" i="1"/>
  <c r="J63" i="1" s="1"/>
  <c r="G64" i="1"/>
  <c r="J64" i="1" s="1"/>
  <c r="G65" i="1"/>
  <c r="J65" i="1" s="1"/>
  <c r="G59" i="1"/>
  <c r="J59" i="1" s="1"/>
  <c r="G50" i="1"/>
  <c r="J50" i="1" s="1"/>
  <c r="G51" i="1"/>
  <c r="J51" i="1" s="1"/>
  <c r="G52" i="1"/>
  <c r="J52" i="1" s="1"/>
  <c r="G53" i="1"/>
  <c r="J53" i="1" s="1"/>
  <c r="G54" i="1"/>
  <c r="J54" i="1" s="1"/>
  <c r="G55" i="1"/>
  <c r="J55" i="1" s="1"/>
  <c r="G56" i="1"/>
  <c r="J56" i="1" s="1"/>
  <c r="G49" i="1"/>
  <c r="J49" i="1" s="1"/>
  <c r="H41" i="1"/>
  <c r="I41" i="1"/>
  <c r="G32" i="1"/>
  <c r="J32" i="1" s="1"/>
  <c r="G33" i="1"/>
  <c r="J33" i="1" s="1"/>
  <c r="G34" i="1"/>
  <c r="J34" i="1" s="1"/>
  <c r="G35" i="1"/>
  <c r="J35" i="1" s="1"/>
  <c r="G36" i="1"/>
  <c r="J36" i="1" s="1"/>
  <c r="G37" i="1"/>
  <c r="J37" i="1" s="1"/>
  <c r="G38" i="1"/>
  <c r="J38" i="1" s="1"/>
  <c r="G39" i="1"/>
  <c r="J39" i="1" s="1"/>
  <c r="G31" i="1"/>
  <c r="J31" i="1" s="1"/>
  <c r="E41" i="1"/>
  <c r="F41" i="1"/>
  <c r="G13" i="1"/>
  <c r="G14" i="1"/>
  <c r="G15" i="1"/>
  <c r="G16" i="1"/>
  <c r="G17" i="1"/>
  <c r="G18" i="1"/>
  <c r="G19" i="1"/>
  <c r="G12" i="1"/>
  <c r="J12" i="1" s="1"/>
  <c r="E11" i="1"/>
  <c r="E67" i="1" l="1"/>
  <c r="J67" i="1"/>
  <c r="I67" i="1"/>
  <c r="H67" i="1"/>
  <c r="G67" i="1"/>
  <c r="F67" i="1"/>
  <c r="G45" i="1"/>
  <c r="G43" i="1" l="1"/>
  <c r="J43" i="1" s="1"/>
  <c r="G44" i="1"/>
  <c r="J44" i="1" s="1"/>
  <c r="J45" i="1"/>
  <c r="H21" i="1" l="1"/>
  <c r="I11" i="1" l="1"/>
  <c r="I58" i="1"/>
  <c r="I48" i="1"/>
  <c r="H78" i="1" l="1"/>
  <c r="I78" i="1"/>
  <c r="F78" i="1"/>
  <c r="E78" i="1"/>
  <c r="G79" i="1"/>
  <c r="G78" i="1" s="1"/>
  <c r="G42" i="1"/>
  <c r="J42" i="1" s="1"/>
  <c r="I30" i="1"/>
  <c r="I21" i="1"/>
  <c r="H30" i="1"/>
  <c r="H11" i="1"/>
  <c r="G30" i="1"/>
  <c r="G22" i="1"/>
  <c r="G23" i="1"/>
  <c r="J23" i="1" s="1"/>
  <c r="G24" i="1"/>
  <c r="J24" i="1" s="1"/>
  <c r="G25" i="1"/>
  <c r="J25" i="1" s="1"/>
  <c r="G26" i="1"/>
  <c r="J26" i="1" s="1"/>
  <c r="G27" i="1"/>
  <c r="J27" i="1" s="1"/>
  <c r="G28" i="1"/>
  <c r="J28" i="1" s="1"/>
  <c r="J13" i="1"/>
  <c r="J14" i="1"/>
  <c r="J15" i="1"/>
  <c r="J17" i="1"/>
  <c r="J18" i="1"/>
  <c r="J19" i="1"/>
  <c r="J16" i="1"/>
  <c r="H10" i="1" l="1"/>
  <c r="I10" i="1"/>
  <c r="J79" i="1"/>
  <c r="J78" i="1" s="1"/>
  <c r="G21" i="1"/>
  <c r="J22" i="1"/>
  <c r="J21" i="1" s="1"/>
  <c r="J30" i="1"/>
  <c r="G48" i="1"/>
  <c r="H48" i="1"/>
  <c r="J48" i="1"/>
  <c r="F47" i="1"/>
  <c r="G58" i="1"/>
  <c r="H58" i="1"/>
  <c r="J58" i="1"/>
  <c r="E58" i="1"/>
  <c r="E48" i="1"/>
  <c r="G41" i="1"/>
  <c r="J41" i="1"/>
  <c r="F30" i="1"/>
  <c r="F10" i="1" s="1"/>
  <c r="E30" i="1"/>
  <c r="E21" i="1"/>
  <c r="G11" i="1"/>
  <c r="J11" i="1" s="1"/>
  <c r="F84" i="1" l="1"/>
  <c r="E10" i="1"/>
  <c r="J10" i="1"/>
  <c r="H47" i="1"/>
  <c r="I47" i="1"/>
  <c r="G47" i="1"/>
  <c r="J47" i="1"/>
  <c r="G10" i="1"/>
  <c r="E47" i="1"/>
  <c r="G84" i="1" l="1"/>
  <c r="H84" i="1"/>
  <c r="I84" i="1"/>
  <c r="J84" i="1"/>
  <c r="E84" i="1"/>
</calcChain>
</file>

<file path=xl/sharedStrings.xml><?xml version="1.0" encoding="utf-8"?>
<sst xmlns="http://schemas.openxmlformats.org/spreadsheetml/2006/main" count="81" uniqueCount="51">
  <si>
    <t>Devengado</t>
  </si>
  <si>
    <t>Egresos</t>
  </si>
  <si>
    <t xml:space="preserve">Ampliaciones/ (Reducciones) </t>
  </si>
  <si>
    <t xml:space="preserve">Modificado </t>
  </si>
  <si>
    <t>Pagado</t>
  </si>
  <si>
    <t>MUNICIPIO DE ZAPOPAN</t>
  </si>
  <si>
    <t>Concepto</t>
  </si>
  <si>
    <t xml:space="preserve">Aprobado </t>
  </si>
  <si>
    <t xml:space="preserve">Subejercicio </t>
  </si>
  <si>
    <t>Gasto No Etiquetado</t>
  </si>
  <si>
    <t xml:space="preserve">Gobierno </t>
  </si>
  <si>
    <t xml:space="preserve"> Legislación</t>
  </si>
  <si>
    <t xml:space="preserve"> Justicia</t>
  </si>
  <si>
    <t xml:space="preserve"> Coordinación de la Política de Gobierno</t>
  </si>
  <si>
    <t xml:space="preserve"> Relaciones Exteriores</t>
  </si>
  <si>
    <t xml:space="preserve"> Asuntos Financieros y Hacendarios</t>
  </si>
  <si>
    <t>Seguridad Nacional</t>
  </si>
  <si>
    <t xml:space="preserve"> Asuntos de Orden Público y de Seguridad Interior</t>
  </si>
  <si>
    <t xml:space="preserve"> Otros Servicios Generales</t>
  </si>
  <si>
    <t xml:space="preserve">Desarrollo Social </t>
  </si>
  <si>
    <t xml:space="preserve"> Protección Ambiental</t>
  </si>
  <si>
    <t xml:space="preserve"> Vivienda y Servicios a la Comunidad</t>
  </si>
  <si>
    <t xml:space="preserve"> Salud</t>
  </si>
  <si>
    <t xml:space="preserve"> Recreación, Cultura y Otras Manifestaciones Sociales</t>
  </si>
  <si>
    <t xml:space="preserve"> Educación</t>
  </si>
  <si>
    <t xml:space="preserve"> Protección Social</t>
  </si>
  <si>
    <t xml:space="preserve"> Otros Asuntos Sociales</t>
  </si>
  <si>
    <t xml:space="preserve">Desarrollo Económico </t>
  </si>
  <si>
    <t xml:space="preserve"> Asuntos Económicos, Comerciales y Laborales en General</t>
  </si>
  <si>
    <t xml:space="preserve"> Agropecuaria, Silvicultura, Pesca y Caza</t>
  </si>
  <si>
    <t xml:space="preserve"> Combustibles y Energía</t>
  </si>
  <si>
    <t>Minería, Manufacturas y Construcción</t>
  </si>
  <si>
    <t xml:space="preserve"> Transporte</t>
  </si>
  <si>
    <t xml:space="preserve"> Comunicaciones</t>
  </si>
  <si>
    <t xml:space="preserve"> Turismo</t>
  </si>
  <si>
    <t xml:space="preserve"> Ciencia, Tecnología e Innovación</t>
  </si>
  <si>
    <t xml:space="preserve"> Otras Industrias y Otros Asuntos Económicos</t>
  </si>
  <si>
    <t>Otras No Clasificadas en Funciones Anteriores</t>
  </si>
  <si>
    <t xml:space="preserve"> Transacciones de la Deuda Publica / Costo Financiero de la Deuda</t>
  </si>
  <si>
    <t xml:space="preserve"> Transferencias, Participaciones y Aportaciones Entre Diferentes Niveles y Ordenes de Gobierno</t>
  </si>
  <si>
    <t xml:space="preserve"> Saneamiento del Sistema Financiero</t>
  </si>
  <si>
    <t xml:space="preserve"> Adeudos de Ejercicios Fiscales Anteriores</t>
  </si>
  <si>
    <t xml:space="preserve"> Gasto Etiquetado </t>
  </si>
  <si>
    <t xml:space="preserve"> Seguridad Nacional</t>
  </si>
  <si>
    <t xml:space="preserve"> Minería, Manufacturas y Construcción</t>
  </si>
  <si>
    <t xml:space="preserve">Total de Egresos </t>
  </si>
  <si>
    <t>Clasificación Funcional (Finalidad y función)</t>
  </si>
  <si>
    <t xml:space="preserve"> Estado Analítico del Ejercicio del Presupuesto de Egresos Detallado - LDF</t>
  </si>
  <si>
    <t>(CIFRAS EN PESOS)</t>
  </si>
  <si>
    <t>Bajo protesta de decir verdad declaramos que los Estados Financieros y sus notas, son razonablemente correctos y son responsabilidad del emisor.</t>
  </si>
  <si>
    <t>Del 1 de Enero 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</si>
</sst>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3" formatCode="_-* #,##0.00_-;\-* #,##0.00_-;_-* &quot;-&quot;??_-;_-@_-"/>
    <numFmt numFmtId="164" formatCode="&quot;$&quot;#,##0.00_);\-&quot;$&quot;#,##0.00"/>
  </numFmts>
  <fonts count="9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indexed="8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8" fillId="0" borderId="0"/>
  </cellStyleXfs>
  <cellXfs count="54">
    <xf numFmtId="0" fontId="0" fillId="0" borderId="0" xfId="0"/>
    <xf numFmtId="0" fontId="0" fillId="2" borderId="0" xfId="0" applyFill="1"/>
    <xf numFmtId="0" fontId="3" fillId="2" borderId="0" xfId="0" applyFont="1" applyFill="1"/>
    <xf numFmtId="164" fontId="3" fillId="2" borderId="0" xfId="0" applyNumberFormat="1" applyFont="1" applyFill="1"/>
    <xf numFmtId="8" fontId="3" fillId="2" borderId="0" xfId="0" applyNumberFormat="1" applyFont="1" applyFill="1"/>
    <xf numFmtId="8" fontId="1" fillId="2" borderId="0" xfId="1" applyNumberFormat="1" applyFont="1" applyFill="1" applyBorder="1" applyAlignment="1">
      <alignment horizontal="right" vertical="center"/>
    </xf>
    <xf numFmtId="8" fontId="5" fillId="2" borderId="0" xfId="1" applyNumberFormat="1" applyFont="1" applyFill="1" applyBorder="1" applyAlignment="1">
      <alignment horizontal="right" vertical="center"/>
    </xf>
    <xf numFmtId="8" fontId="3" fillId="2" borderId="0" xfId="1" applyNumberFormat="1" applyFont="1" applyFill="1" applyBorder="1" applyAlignment="1">
      <alignment horizontal="right" vertical="center"/>
    </xf>
    <xf numFmtId="8" fontId="1" fillId="2" borderId="7" xfId="1" applyNumberFormat="1" applyFont="1" applyFill="1" applyBorder="1" applyAlignment="1">
      <alignment horizontal="right" vertical="center"/>
    </xf>
    <xf numFmtId="8" fontId="5" fillId="2" borderId="7" xfId="1" applyNumberFormat="1" applyFont="1" applyFill="1" applyBorder="1" applyAlignment="1">
      <alignment horizontal="right" vertical="center"/>
    </xf>
    <xf numFmtId="8" fontId="3" fillId="2" borderId="7" xfId="1" applyNumberFormat="1" applyFont="1" applyFill="1" applyBorder="1" applyAlignment="1">
      <alignment horizontal="right" vertical="center"/>
    </xf>
    <xf numFmtId="8" fontId="7" fillId="2" borderId="7" xfId="1" applyNumberFormat="1" applyFont="1" applyFill="1" applyBorder="1" applyAlignment="1">
      <alignment horizontal="right" vertical="center"/>
    </xf>
    <xf numFmtId="8" fontId="6" fillId="2" borderId="0" xfId="1" applyNumberFormat="1" applyFont="1" applyFill="1" applyBorder="1" applyAlignment="1">
      <alignment horizontal="right" vertical="center"/>
    </xf>
    <xf numFmtId="8" fontId="1" fillId="3" borderId="1" xfId="1" applyNumberFormat="1" applyFont="1" applyFill="1" applyBorder="1" applyAlignment="1">
      <alignment horizontal="right" vertical="center" wrapText="1"/>
    </xf>
    <xf numFmtId="8" fontId="1" fillId="3" borderId="1" xfId="1" applyNumberFormat="1" applyFont="1" applyFill="1" applyBorder="1" applyAlignment="1">
      <alignment horizontal="right" vertical="center"/>
    </xf>
    <xf numFmtId="8" fontId="1" fillId="2" borderId="1" xfId="1" applyNumberFormat="1" applyFont="1" applyFill="1" applyBorder="1" applyAlignment="1">
      <alignment horizontal="right" vertical="center"/>
    </xf>
    <xf numFmtId="0" fontId="1" fillId="4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8" fontId="1" fillId="2" borderId="9" xfId="1" applyNumberFormat="1" applyFont="1" applyFill="1" applyBorder="1" applyAlignment="1">
      <alignment horizontal="right" vertical="center"/>
    </xf>
    <xf numFmtId="8" fontId="1" fillId="2" borderId="11" xfId="1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5" xfId="0" applyFont="1" applyFill="1" applyBorder="1"/>
    <xf numFmtId="0" fontId="3" fillId="2" borderId="0" xfId="0" applyFont="1" applyFill="1"/>
    <xf numFmtId="0" fontId="3" fillId="2" borderId="6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1" fillId="3" borderId="1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6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mruColors>
      <color rgb="FFCC00CC"/>
      <color rgb="FFE4A8EA"/>
      <color rgb="FFCC00FF"/>
      <color rgb="FF99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31411</xdr:rowOff>
    </xdr:from>
    <xdr:to>
      <xdr:col>3</xdr:col>
      <xdr:colOff>898346</xdr:colOff>
      <xdr:row>5</xdr:row>
      <xdr:rowOff>171450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colorTemperature colorTemp="5300"/>
                  </a14:imgEffect>
                  <a14:imgEffect>
                    <a14:saturation sat="2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4" y="231436"/>
          <a:ext cx="2193747" cy="806789"/>
        </a:xfrm>
        <a:prstGeom prst="rect">
          <a:avLst/>
        </a:prstGeom>
        <a:solidFill>
          <a:srgbClr val="CC00CC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90"/>
  <sheetViews>
    <sheetView tabSelected="1" zoomScale="85" zoomScaleNormal="85" zoomScaleSheetLayoutView="100" workbookViewId="0">
      <selection activeCell="J79" sqref="J79"/>
    </sheetView>
  </sheetViews>
  <sheetFormatPr baseColWidth="10" defaultRowHeight="15" x14ac:dyDescent="0.25"/>
  <cols>
    <col min="1" max="1" width="3.140625" style="1" customWidth="1"/>
    <col min="2" max="2" width="11.42578125" style="2"/>
    <col min="3" max="3" width="8.42578125" style="2" customWidth="1"/>
    <col min="4" max="4" width="18.7109375" style="2" customWidth="1"/>
    <col min="5" max="5" width="17.42578125" style="2" bestFit="1" customWidth="1"/>
    <col min="6" max="6" width="15.42578125" style="2" bestFit="1" customWidth="1"/>
    <col min="7" max="7" width="17.42578125" style="2" bestFit="1" customWidth="1"/>
    <col min="8" max="8" width="18.5703125" style="2" customWidth="1"/>
    <col min="9" max="9" width="18.7109375" style="2" customWidth="1"/>
    <col min="10" max="10" width="18.5703125" style="2" customWidth="1"/>
    <col min="11" max="16384" width="11.42578125" style="1"/>
  </cols>
  <sheetData>
    <row r="2" spans="2:10" x14ac:dyDescent="0.25">
      <c r="B2" s="43" t="s">
        <v>5</v>
      </c>
      <c r="C2" s="44"/>
      <c r="D2" s="44"/>
      <c r="E2" s="44"/>
      <c r="F2" s="44"/>
      <c r="G2" s="44"/>
      <c r="H2" s="44"/>
      <c r="I2" s="44"/>
      <c r="J2" s="45"/>
    </row>
    <row r="3" spans="2:10" ht="13.5" customHeight="1" x14ac:dyDescent="0.25">
      <c r="B3" s="46" t="s">
        <v>47</v>
      </c>
      <c r="C3" s="47"/>
      <c r="D3" s="47"/>
      <c r="E3" s="47"/>
      <c r="F3" s="47"/>
      <c r="G3" s="47"/>
      <c r="H3" s="47"/>
      <c r="I3" s="47"/>
      <c r="J3" s="48"/>
    </row>
    <row r="4" spans="2:10" ht="12" customHeight="1" x14ac:dyDescent="0.25">
      <c r="B4" s="17"/>
      <c r="C4" s="47" t="s">
        <v>46</v>
      </c>
      <c r="D4" s="47"/>
      <c r="E4" s="47"/>
      <c r="F4" s="47"/>
      <c r="G4" s="47"/>
      <c r="H4" s="47"/>
      <c r="I4" s="47"/>
      <c r="J4" s="48"/>
    </row>
    <row r="5" spans="2:10" ht="12" customHeight="1" x14ac:dyDescent="0.25">
      <c r="B5" s="46" t="s">
        <v>50</v>
      </c>
      <c r="C5" s="47"/>
      <c r="D5" s="47"/>
      <c r="E5" s="47"/>
      <c r="F5" s="47"/>
      <c r="G5" s="47"/>
      <c r="H5" s="47"/>
      <c r="I5" s="47"/>
      <c r="J5" s="48"/>
    </row>
    <row r="6" spans="2:10" ht="16.5" customHeight="1" x14ac:dyDescent="0.25">
      <c r="B6" s="49" t="s">
        <v>48</v>
      </c>
      <c r="C6" s="50"/>
      <c r="D6" s="50"/>
      <c r="E6" s="50"/>
      <c r="F6" s="50"/>
      <c r="G6" s="50"/>
      <c r="H6" s="50"/>
      <c r="I6" s="50"/>
      <c r="J6" s="51"/>
    </row>
    <row r="7" spans="2:10" ht="9" customHeight="1" x14ac:dyDescent="0.25">
      <c r="C7" s="53"/>
      <c r="D7" s="53"/>
      <c r="E7" s="53"/>
      <c r="F7" s="53"/>
      <c r="G7" s="53"/>
      <c r="H7" s="53"/>
      <c r="I7" s="53"/>
      <c r="J7" s="53"/>
    </row>
    <row r="8" spans="2:10" x14ac:dyDescent="0.25">
      <c r="B8" s="52" t="s">
        <v>6</v>
      </c>
      <c r="C8" s="52"/>
      <c r="D8" s="52"/>
      <c r="E8" s="42" t="s">
        <v>1</v>
      </c>
      <c r="F8" s="42"/>
      <c r="G8" s="42"/>
      <c r="H8" s="42"/>
      <c r="I8" s="42"/>
      <c r="J8" s="42" t="s">
        <v>8</v>
      </c>
    </row>
    <row r="9" spans="2:10" ht="42.75" customHeight="1" x14ac:dyDescent="0.25">
      <c r="B9" s="52"/>
      <c r="C9" s="52"/>
      <c r="D9" s="52"/>
      <c r="E9" s="16" t="s">
        <v>7</v>
      </c>
      <c r="F9" s="16" t="s">
        <v>2</v>
      </c>
      <c r="G9" s="16" t="s">
        <v>3</v>
      </c>
      <c r="H9" s="16" t="s">
        <v>0</v>
      </c>
      <c r="I9" s="16" t="s">
        <v>4</v>
      </c>
      <c r="J9" s="42"/>
    </row>
    <row r="10" spans="2:10" ht="15" customHeight="1" x14ac:dyDescent="0.25">
      <c r="B10" s="41" t="s">
        <v>9</v>
      </c>
      <c r="C10" s="41"/>
      <c r="D10" s="41"/>
      <c r="E10" s="13">
        <f>SUM(E11+E21+E30+E41)</f>
        <v>10778005622</v>
      </c>
      <c r="F10" s="13">
        <f>SUM(F11+F21+F30+F41)</f>
        <v>803031730.32000005</v>
      </c>
      <c r="G10" s="13">
        <f t="shared" ref="G10" si="0">SUM(G11+G21+G30+G41)</f>
        <v>11581037352.32</v>
      </c>
      <c r="H10" s="13">
        <f>SUM(H11+H21+H30+H41)</f>
        <v>1987758757.0100002</v>
      </c>
      <c r="I10" s="13">
        <f>SUM(I11+I21+I30+I41)</f>
        <v>1965199776.5700002</v>
      </c>
      <c r="J10" s="13">
        <f>SUM(J11+J21+J30+J41)</f>
        <v>9593278595.3099995</v>
      </c>
    </row>
    <row r="11" spans="2:10" x14ac:dyDescent="0.25">
      <c r="B11" s="30" t="s">
        <v>10</v>
      </c>
      <c r="C11" s="31"/>
      <c r="D11" s="32"/>
      <c r="E11" s="5">
        <f>SUM(E12:E19)</f>
        <v>7019724485.5499992</v>
      </c>
      <c r="F11" s="8">
        <f>SUM(F12:F19)</f>
        <v>203964037.03999999</v>
      </c>
      <c r="G11" s="5">
        <f t="shared" ref="G11" si="1">SUM(G12:G19)</f>
        <v>7223688522.5899992</v>
      </c>
      <c r="H11" s="8">
        <f>SUM(H12:H19)</f>
        <v>1497564742.5700002</v>
      </c>
      <c r="I11" s="5">
        <f>SUM(I12:I19)</f>
        <v>1476285872.8700001</v>
      </c>
      <c r="J11" s="8">
        <f>SUM(G11-H11)</f>
        <v>5726123780.0199986</v>
      </c>
    </row>
    <row r="12" spans="2:10" x14ac:dyDescent="0.25">
      <c r="B12" s="23" t="s">
        <v>11</v>
      </c>
      <c r="C12" s="24"/>
      <c r="D12" s="25"/>
      <c r="E12" s="6">
        <v>35709312.350000001</v>
      </c>
      <c r="F12" s="9">
        <v>-618846.65</v>
      </c>
      <c r="G12" s="6">
        <f>SUM(E12+F12)</f>
        <v>35090465.700000003</v>
      </c>
      <c r="H12" s="9">
        <v>6638941.0199999996</v>
      </c>
      <c r="I12" s="6">
        <v>6638941.0199999996</v>
      </c>
      <c r="J12" s="10">
        <f>SUM(G12-H12)</f>
        <v>28451524.680000003</v>
      </c>
    </row>
    <row r="13" spans="2:10" x14ac:dyDescent="0.25">
      <c r="B13" s="23" t="s">
        <v>12</v>
      </c>
      <c r="C13" s="24"/>
      <c r="D13" s="25"/>
      <c r="E13" s="6">
        <v>176679476.69999999</v>
      </c>
      <c r="F13" s="9">
        <v>148311308.84</v>
      </c>
      <c r="G13" s="6">
        <f t="shared" ref="G13:G19" si="2">SUM(E13+F13)</f>
        <v>324990785.53999996</v>
      </c>
      <c r="H13" s="9">
        <v>37069255.380000003</v>
      </c>
      <c r="I13" s="6">
        <v>37069255.380000003</v>
      </c>
      <c r="J13" s="10">
        <f t="shared" ref="J13:J19" si="3">SUM(G13-H13)</f>
        <v>287921530.15999997</v>
      </c>
    </row>
    <row r="14" spans="2:10" x14ac:dyDescent="0.25">
      <c r="B14" s="23" t="s">
        <v>13</v>
      </c>
      <c r="C14" s="24"/>
      <c r="D14" s="25"/>
      <c r="E14" s="6">
        <v>2537955178.02</v>
      </c>
      <c r="F14" s="9">
        <v>60203452.32</v>
      </c>
      <c r="G14" s="6">
        <f t="shared" si="2"/>
        <v>2598158630.3400002</v>
      </c>
      <c r="H14" s="9">
        <v>548614429.61000001</v>
      </c>
      <c r="I14" s="6">
        <v>527406173.33999997</v>
      </c>
      <c r="J14" s="10">
        <f t="shared" si="3"/>
        <v>2049544200.73</v>
      </c>
    </row>
    <row r="15" spans="2:10" x14ac:dyDescent="0.25">
      <c r="B15" s="23" t="s">
        <v>14</v>
      </c>
      <c r="C15" s="24"/>
      <c r="D15" s="25"/>
      <c r="E15" s="7">
        <v>0</v>
      </c>
      <c r="F15" s="10">
        <v>0</v>
      </c>
      <c r="G15" s="6">
        <f t="shared" si="2"/>
        <v>0</v>
      </c>
      <c r="H15" s="10">
        <v>0</v>
      </c>
      <c r="I15" s="7">
        <v>0</v>
      </c>
      <c r="J15" s="10">
        <f t="shared" si="3"/>
        <v>0</v>
      </c>
    </row>
    <row r="16" spans="2:10" x14ac:dyDescent="0.25">
      <c r="B16" s="23" t="s">
        <v>15</v>
      </c>
      <c r="C16" s="24"/>
      <c r="D16" s="25"/>
      <c r="E16" s="6">
        <v>2300717958.5799999</v>
      </c>
      <c r="F16" s="9">
        <v>29997304.219999999</v>
      </c>
      <c r="G16" s="6">
        <f t="shared" si="2"/>
        <v>2330715262.7999997</v>
      </c>
      <c r="H16" s="9">
        <v>506801554.47000003</v>
      </c>
      <c r="I16" s="6">
        <v>506730941.04000002</v>
      </c>
      <c r="J16" s="10">
        <f>SUM(G16-H16)</f>
        <v>1823913708.3299997</v>
      </c>
    </row>
    <row r="17" spans="2:10" x14ac:dyDescent="0.25">
      <c r="B17" s="23" t="s">
        <v>16</v>
      </c>
      <c r="C17" s="24"/>
      <c r="D17" s="25"/>
      <c r="E17" s="7">
        <v>0</v>
      </c>
      <c r="F17" s="10">
        <v>0</v>
      </c>
      <c r="G17" s="6">
        <f t="shared" si="2"/>
        <v>0</v>
      </c>
      <c r="H17" s="10">
        <v>0</v>
      </c>
      <c r="I17" s="7">
        <v>0</v>
      </c>
      <c r="J17" s="10">
        <f>SUM(G17-H17)</f>
        <v>0</v>
      </c>
    </row>
    <row r="18" spans="2:10" x14ac:dyDescent="0.25">
      <c r="B18" s="23" t="s">
        <v>17</v>
      </c>
      <c r="C18" s="24"/>
      <c r="D18" s="25"/>
      <c r="E18" s="6">
        <v>1508008405.4200001</v>
      </c>
      <c r="F18" s="9">
        <v>-33940503.789999999</v>
      </c>
      <c r="G18" s="6">
        <f t="shared" si="2"/>
        <v>1474067901.6300001</v>
      </c>
      <c r="H18" s="9">
        <v>319780250.67000002</v>
      </c>
      <c r="I18" s="6">
        <v>319780250.67000002</v>
      </c>
      <c r="J18" s="10">
        <f t="shared" si="3"/>
        <v>1154287650.96</v>
      </c>
    </row>
    <row r="19" spans="2:10" x14ac:dyDescent="0.25">
      <c r="B19" s="23" t="s">
        <v>18</v>
      </c>
      <c r="C19" s="24"/>
      <c r="D19" s="25"/>
      <c r="E19" s="6">
        <v>460654154.48000002</v>
      </c>
      <c r="F19" s="9">
        <v>11322.1</v>
      </c>
      <c r="G19" s="6">
        <f t="shared" si="2"/>
        <v>460665476.58000004</v>
      </c>
      <c r="H19" s="9">
        <v>78660311.420000002</v>
      </c>
      <c r="I19" s="6">
        <v>78660311.420000002</v>
      </c>
      <c r="J19" s="10">
        <f t="shared" si="3"/>
        <v>382005165.16000003</v>
      </c>
    </row>
    <row r="20" spans="2:10" ht="18" customHeight="1" x14ac:dyDescent="0.25">
      <c r="B20" s="38"/>
      <c r="C20" s="39"/>
      <c r="D20" s="40"/>
      <c r="E20" s="5"/>
      <c r="F20" s="8"/>
      <c r="G20" s="12"/>
      <c r="H20" s="8"/>
      <c r="I20" s="5"/>
      <c r="J20" s="8"/>
    </row>
    <row r="21" spans="2:10" x14ac:dyDescent="0.25">
      <c r="B21" s="30" t="s">
        <v>19</v>
      </c>
      <c r="C21" s="31"/>
      <c r="D21" s="32"/>
      <c r="E21" s="5">
        <f>SUM(E22:E28)</f>
        <v>3615828665.4499998</v>
      </c>
      <c r="F21" s="8">
        <f>SUM(F22:F28)</f>
        <v>594685103.44000006</v>
      </c>
      <c r="G21" s="12">
        <f>SUM(G22:G28)</f>
        <v>4210513768.8900008</v>
      </c>
      <c r="H21" s="8">
        <f>SUM(H22:H28)</f>
        <v>402091445.44000006</v>
      </c>
      <c r="I21" s="5">
        <f>SUM(I22:I28)</f>
        <v>400811334.69999993</v>
      </c>
      <c r="J21" s="8">
        <f t="shared" ref="J21" si="4">SUM(J22:J28)</f>
        <v>3808422323.4500008</v>
      </c>
    </row>
    <row r="22" spans="2:10" x14ac:dyDescent="0.25">
      <c r="B22" s="23" t="s">
        <v>20</v>
      </c>
      <c r="C22" s="24"/>
      <c r="D22" s="25"/>
      <c r="E22" s="7">
        <v>533909380.85000002</v>
      </c>
      <c r="F22" s="10">
        <v>-7443122.1500000004</v>
      </c>
      <c r="G22" s="6">
        <f t="shared" ref="G22:G28" si="5">SUM(E22+F22)</f>
        <v>526466258.70000005</v>
      </c>
      <c r="H22" s="10">
        <v>104812304.09999999</v>
      </c>
      <c r="I22" s="7">
        <v>104812304.09999999</v>
      </c>
      <c r="J22" s="10">
        <f>SUM(G22-H22)</f>
        <v>421653954.60000002</v>
      </c>
    </row>
    <row r="23" spans="2:10" x14ac:dyDescent="0.25">
      <c r="B23" s="23" t="s">
        <v>21</v>
      </c>
      <c r="C23" s="24"/>
      <c r="D23" s="25"/>
      <c r="E23" s="7">
        <v>2199471514.0300002</v>
      </c>
      <c r="F23" s="10">
        <v>583901789.34000003</v>
      </c>
      <c r="G23" s="6">
        <f t="shared" si="5"/>
        <v>2783373303.3700004</v>
      </c>
      <c r="H23" s="10">
        <v>120136157.97</v>
      </c>
      <c r="I23" s="7">
        <v>120067360.98999999</v>
      </c>
      <c r="J23" s="10">
        <f t="shared" ref="J23:J28" si="6">SUM(G23-H23)</f>
        <v>2663237145.4000006</v>
      </c>
    </row>
    <row r="24" spans="2:10" x14ac:dyDescent="0.25">
      <c r="B24" s="23" t="s">
        <v>22</v>
      </c>
      <c r="C24" s="24"/>
      <c r="D24" s="25"/>
      <c r="E24" s="7">
        <v>0</v>
      </c>
      <c r="F24" s="10">
        <v>0</v>
      </c>
      <c r="G24" s="6">
        <f t="shared" si="5"/>
        <v>0</v>
      </c>
      <c r="H24" s="10">
        <v>0</v>
      </c>
      <c r="I24" s="7">
        <v>0</v>
      </c>
      <c r="J24" s="10">
        <f t="shared" si="6"/>
        <v>0</v>
      </c>
    </row>
    <row r="25" spans="2:10" x14ac:dyDescent="0.25">
      <c r="B25" s="23" t="s">
        <v>23</v>
      </c>
      <c r="C25" s="24"/>
      <c r="D25" s="25"/>
      <c r="E25" s="7">
        <v>195656743.74000001</v>
      </c>
      <c r="F25" s="10">
        <v>1132457.56</v>
      </c>
      <c r="G25" s="6">
        <f t="shared" si="5"/>
        <v>196789201.30000001</v>
      </c>
      <c r="H25" s="10">
        <v>33577002.130000003</v>
      </c>
      <c r="I25" s="7">
        <v>33577002.130000003</v>
      </c>
      <c r="J25" s="10">
        <f t="shared" si="6"/>
        <v>163212199.17000002</v>
      </c>
    </row>
    <row r="26" spans="2:10" x14ac:dyDescent="0.25">
      <c r="B26" s="23" t="s">
        <v>24</v>
      </c>
      <c r="C26" s="24"/>
      <c r="D26" s="25"/>
      <c r="E26" s="7">
        <v>158960976</v>
      </c>
      <c r="F26" s="10">
        <v>20634614</v>
      </c>
      <c r="G26" s="6">
        <f t="shared" si="5"/>
        <v>179595590</v>
      </c>
      <c r="H26" s="10">
        <v>53688252.159999996</v>
      </c>
      <c r="I26" s="7">
        <v>52476938.399999999</v>
      </c>
      <c r="J26" s="10">
        <f t="shared" si="6"/>
        <v>125907337.84</v>
      </c>
    </row>
    <row r="27" spans="2:10" x14ac:dyDescent="0.25">
      <c r="B27" s="23" t="s">
        <v>25</v>
      </c>
      <c r="C27" s="24"/>
      <c r="D27" s="25"/>
      <c r="E27" s="7">
        <v>175225136.03999999</v>
      </c>
      <c r="F27" s="11">
        <v>0</v>
      </c>
      <c r="G27" s="6">
        <f t="shared" si="5"/>
        <v>175225136.03999999</v>
      </c>
      <c r="H27" s="10">
        <v>46575018.549999997</v>
      </c>
      <c r="I27" s="7">
        <v>46575018.549999997</v>
      </c>
      <c r="J27" s="10">
        <f t="shared" si="6"/>
        <v>128650117.48999999</v>
      </c>
    </row>
    <row r="28" spans="2:10" x14ac:dyDescent="0.25">
      <c r="B28" s="23" t="s">
        <v>26</v>
      </c>
      <c r="C28" s="24"/>
      <c r="D28" s="25"/>
      <c r="E28" s="7">
        <v>352604914.79000002</v>
      </c>
      <c r="F28" s="10">
        <v>-3540635.31</v>
      </c>
      <c r="G28" s="6">
        <f t="shared" si="5"/>
        <v>349064279.48000002</v>
      </c>
      <c r="H28" s="10">
        <v>43302710.530000001</v>
      </c>
      <c r="I28" s="7">
        <v>43302710.530000001</v>
      </c>
      <c r="J28" s="10">
        <f t="shared" si="6"/>
        <v>305761568.95000005</v>
      </c>
    </row>
    <row r="29" spans="2:10" ht="16.5" customHeight="1" x14ac:dyDescent="0.25">
      <c r="B29" s="38"/>
      <c r="C29" s="39"/>
      <c r="D29" s="40"/>
      <c r="E29" s="5"/>
      <c r="F29" s="8"/>
      <c r="G29" s="12"/>
      <c r="H29" s="8"/>
      <c r="I29" s="5"/>
      <c r="J29" s="8"/>
    </row>
    <row r="30" spans="2:10" x14ac:dyDescent="0.25">
      <c r="B30" s="30" t="s">
        <v>27</v>
      </c>
      <c r="C30" s="31"/>
      <c r="D30" s="32"/>
      <c r="E30" s="5">
        <f>SUM(E31:E39)</f>
        <v>142452471</v>
      </c>
      <c r="F30" s="8">
        <f t="shared" ref="F30:J30" si="7">SUM(F31:F39)</f>
        <v>4382589.84</v>
      </c>
      <c r="G30" s="12">
        <f>SUM(G31)</f>
        <v>146835060.84</v>
      </c>
      <c r="H30" s="8">
        <f>SUM(H31)</f>
        <v>88102569</v>
      </c>
      <c r="I30" s="5">
        <f>SUM(I31)</f>
        <v>88102569</v>
      </c>
      <c r="J30" s="8">
        <f t="shared" si="7"/>
        <v>58732491.840000004</v>
      </c>
    </row>
    <row r="31" spans="2:10" x14ac:dyDescent="0.25">
      <c r="B31" s="23" t="s">
        <v>28</v>
      </c>
      <c r="C31" s="24"/>
      <c r="D31" s="25"/>
      <c r="E31" s="7">
        <v>142452471</v>
      </c>
      <c r="F31" s="10">
        <v>4382589.84</v>
      </c>
      <c r="G31" s="6">
        <f>SUM(E31+F31)</f>
        <v>146835060.84</v>
      </c>
      <c r="H31" s="10">
        <v>88102569</v>
      </c>
      <c r="I31" s="7">
        <v>88102569</v>
      </c>
      <c r="J31" s="10">
        <f>SUM(G31-H31)</f>
        <v>58732491.840000004</v>
      </c>
    </row>
    <row r="32" spans="2:10" x14ac:dyDescent="0.25">
      <c r="B32" s="23" t="s">
        <v>29</v>
      </c>
      <c r="C32" s="24"/>
      <c r="D32" s="25"/>
      <c r="E32" s="7"/>
      <c r="F32" s="10"/>
      <c r="G32" s="6">
        <f t="shared" ref="G32:G39" si="8">SUM(E32+F32)</f>
        <v>0</v>
      </c>
      <c r="H32" s="10"/>
      <c r="I32" s="7"/>
      <c r="J32" s="10">
        <f t="shared" ref="J32:J39" si="9">SUM(G32-H32)</f>
        <v>0</v>
      </c>
    </row>
    <row r="33" spans="2:10" x14ac:dyDescent="0.25">
      <c r="B33" s="23" t="s">
        <v>30</v>
      </c>
      <c r="C33" s="24"/>
      <c r="D33" s="25"/>
      <c r="E33" s="7">
        <v>0</v>
      </c>
      <c r="F33" s="10">
        <v>0</v>
      </c>
      <c r="G33" s="6">
        <f t="shared" si="8"/>
        <v>0</v>
      </c>
      <c r="H33" s="10">
        <v>0</v>
      </c>
      <c r="I33" s="7">
        <v>0</v>
      </c>
      <c r="J33" s="10">
        <f t="shared" si="9"/>
        <v>0</v>
      </c>
    </row>
    <row r="34" spans="2:10" x14ac:dyDescent="0.25">
      <c r="B34" s="23" t="s">
        <v>31</v>
      </c>
      <c r="C34" s="24"/>
      <c r="D34" s="25"/>
      <c r="E34" s="7">
        <v>0</v>
      </c>
      <c r="F34" s="10">
        <v>0</v>
      </c>
      <c r="G34" s="6">
        <f t="shared" si="8"/>
        <v>0</v>
      </c>
      <c r="H34" s="10">
        <v>0</v>
      </c>
      <c r="I34" s="7">
        <v>0</v>
      </c>
      <c r="J34" s="10">
        <f t="shared" si="9"/>
        <v>0</v>
      </c>
    </row>
    <row r="35" spans="2:10" x14ac:dyDescent="0.25">
      <c r="B35" s="23" t="s">
        <v>32</v>
      </c>
      <c r="C35" s="24"/>
      <c r="D35" s="25"/>
      <c r="E35" s="7">
        <v>0</v>
      </c>
      <c r="F35" s="10">
        <v>0</v>
      </c>
      <c r="G35" s="6">
        <f t="shared" si="8"/>
        <v>0</v>
      </c>
      <c r="H35" s="10">
        <v>0</v>
      </c>
      <c r="I35" s="7">
        <v>0</v>
      </c>
      <c r="J35" s="10">
        <f t="shared" si="9"/>
        <v>0</v>
      </c>
    </row>
    <row r="36" spans="2:10" x14ac:dyDescent="0.25">
      <c r="B36" s="23" t="s">
        <v>33</v>
      </c>
      <c r="C36" s="24"/>
      <c r="D36" s="25"/>
      <c r="E36" s="7">
        <v>0</v>
      </c>
      <c r="F36" s="10">
        <v>0</v>
      </c>
      <c r="G36" s="6">
        <f t="shared" si="8"/>
        <v>0</v>
      </c>
      <c r="H36" s="10">
        <v>0</v>
      </c>
      <c r="I36" s="7">
        <v>0</v>
      </c>
      <c r="J36" s="10">
        <f t="shared" si="9"/>
        <v>0</v>
      </c>
    </row>
    <row r="37" spans="2:10" x14ac:dyDescent="0.25">
      <c r="B37" s="23" t="s">
        <v>34</v>
      </c>
      <c r="C37" s="24"/>
      <c r="D37" s="25"/>
      <c r="E37" s="7">
        <v>0</v>
      </c>
      <c r="F37" s="10">
        <v>0</v>
      </c>
      <c r="G37" s="6">
        <f t="shared" si="8"/>
        <v>0</v>
      </c>
      <c r="H37" s="10">
        <v>0</v>
      </c>
      <c r="I37" s="7">
        <v>0</v>
      </c>
      <c r="J37" s="10">
        <f t="shared" si="9"/>
        <v>0</v>
      </c>
    </row>
    <row r="38" spans="2:10" x14ac:dyDescent="0.25">
      <c r="B38" s="23" t="s">
        <v>35</v>
      </c>
      <c r="C38" s="24"/>
      <c r="D38" s="25"/>
      <c r="E38" s="7">
        <v>0</v>
      </c>
      <c r="F38" s="10">
        <v>0</v>
      </c>
      <c r="G38" s="6">
        <f t="shared" si="8"/>
        <v>0</v>
      </c>
      <c r="H38" s="10">
        <v>0</v>
      </c>
      <c r="I38" s="7">
        <v>0</v>
      </c>
      <c r="J38" s="10">
        <f t="shared" si="9"/>
        <v>0</v>
      </c>
    </row>
    <row r="39" spans="2:10" x14ac:dyDescent="0.25">
      <c r="B39" s="23" t="s">
        <v>36</v>
      </c>
      <c r="C39" s="24"/>
      <c r="D39" s="25"/>
      <c r="E39" s="7">
        <v>0</v>
      </c>
      <c r="F39" s="10">
        <v>0</v>
      </c>
      <c r="G39" s="6">
        <f t="shared" si="8"/>
        <v>0</v>
      </c>
      <c r="H39" s="10">
        <v>0</v>
      </c>
      <c r="I39" s="7">
        <v>0</v>
      </c>
      <c r="J39" s="10">
        <f t="shared" si="9"/>
        <v>0</v>
      </c>
    </row>
    <row r="40" spans="2:10" ht="15.75" customHeight="1" x14ac:dyDescent="0.25">
      <c r="B40" s="26"/>
      <c r="C40" s="27"/>
      <c r="D40" s="28"/>
      <c r="E40" s="5">
        <v>0</v>
      </c>
      <c r="F40" s="8">
        <v>0</v>
      </c>
      <c r="G40" s="5"/>
      <c r="H40" s="8">
        <v>0</v>
      </c>
      <c r="I40" s="5">
        <v>0</v>
      </c>
      <c r="J40" s="8"/>
    </row>
    <row r="41" spans="2:10" x14ac:dyDescent="0.25">
      <c r="B41" s="30" t="s">
        <v>37</v>
      </c>
      <c r="C41" s="31"/>
      <c r="D41" s="32"/>
      <c r="E41" s="5">
        <f>SUM(E42:E45)</f>
        <v>0</v>
      </c>
      <c r="F41" s="8">
        <f t="shared" ref="F41:J41" si="10">SUM(F42:F45)</f>
        <v>0</v>
      </c>
      <c r="G41" s="5">
        <f t="shared" si="10"/>
        <v>0</v>
      </c>
      <c r="H41" s="8">
        <f t="shared" si="10"/>
        <v>0</v>
      </c>
      <c r="I41" s="5">
        <f t="shared" si="10"/>
        <v>0</v>
      </c>
      <c r="J41" s="8">
        <f t="shared" si="10"/>
        <v>0</v>
      </c>
    </row>
    <row r="42" spans="2:10" x14ac:dyDescent="0.25">
      <c r="B42" s="23" t="s">
        <v>38</v>
      </c>
      <c r="C42" s="24"/>
      <c r="D42" s="25"/>
      <c r="E42" s="7">
        <v>0</v>
      </c>
      <c r="F42" s="10">
        <v>0</v>
      </c>
      <c r="G42" s="7">
        <f>SUM(E42:F42)</f>
        <v>0</v>
      </c>
      <c r="H42" s="10">
        <v>0</v>
      </c>
      <c r="I42" s="7">
        <v>0</v>
      </c>
      <c r="J42" s="10">
        <f>SUM(G42-H42)</f>
        <v>0</v>
      </c>
    </row>
    <row r="43" spans="2:10" x14ac:dyDescent="0.25">
      <c r="B43" s="23" t="s">
        <v>39</v>
      </c>
      <c r="C43" s="24"/>
      <c r="D43" s="25"/>
      <c r="E43" s="7">
        <v>0</v>
      </c>
      <c r="F43" s="10">
        <v>0</v>
      </c>
      <c r="G43" s="7">
        <f t="shared" ref="G43:G45" si="11">SUM(E43:F43)</f>
        <v>0</v>
      </c>
      <c r="H43" s="10">
        <v>0</v>
      </c>
      <c r="I43" s="7">
        <v>0</v>
      </c>
      <c r="J43" s="10">
        <f t="shared" ref="J43:J45" si="12">SUM(G43-H43)</f>
        <v>0</v>
      </c>
    </row>
    <row r="44" spans="2:10" x14ac:dyDescent="0.25">
      <c r="B44" s="23" t="s">
        <v>40</v>
      </c>
      <c r="C44" s="24"/>
      <c r="D44" s="25"/>
      <c r="E44" s="7">
        <v>0</v>
      </c>
      <c r="F44" s="10">
        <v>0</v>
      </c>
      <c r="G44" s="7">
        <f t="shared" si="11"/>
        <v>0</v>
      </c>
      <c r="H44" s="10">
        <v>0</v>
      </c>
      <c r="I44" s="7">
        <v>0</v>
      </c>
      <c r="J44" s="10">
        <f t="shared" si="12"/>
        <v>0</v>
      </c>
    </row>
    <row r="45" spans="2:10" x14ac:dyDescent="0.25">
      <c r="B45" s="23" t="s">
        <v>41</v>
      </c>
      <c r="C45" s="24"/>
      <c r="D45" s="25"/>
      <c r="E45" s="7">
        <v>0</v>
      </c>
      <c r="F45" s="10">
        <v>0</v>
      </c>
      <c r="G45" s="7">
        <f t="shared" si="11"/>
        <v>0</v>
      </c>
      <c r="H45" s="10">
        <v>0</v>
      </c>
      <c r="I45" s="7">
        <v>0</v>
      </c>
      <c r="J45" s="10">
        <f t="shared" si="12"/>
        <v>0</v>
      </c>
    </row>
    <row r="46" spans="2:10" ht="15" customHeight="1" x14ac:dyDescent="0.25">
      <c r="B46" s="34"/>
      <c r="C46" s="35"/>
      <c r="D46" s="36"/>
      <c r="E46" s="18"/>
      <c r="F46" s="19"/>
      <c r="G46" s="18"/>
      <c r="H46" s="19"/>
      <c r="I46" s="18"/>
      <c r="J46" s="19"/>
    </row>
    <row r="47" spans="2:10" x14ac:dyDescent="0.25">
      <c r="B47" s="37" t="s">
        <v>42</v>
      </c>
      <c r="C47" s="37"/>
      <c r="D47" s="37"/>
      <c r="E47" s="14">
        <f>SUM(E48+E58+E67+E78)</f>
        <v>1614227582</v>
      </c>
      <c r="F47" s="14">
        <f>SUM(F48+F58+F67+F78)</f>
        <v>16403740.170000002</v>
      </c>
      <c r="G47" s="14">
        <f t="shared" ref="G47:J47" si="13">SUM(G48+G58+G67+G78)</f>
        <v>1630631322.1700001</v>
      </c>
      <c r="H47" s="14">
        <f t="shared" si="13"/>
        <v>105771641.76000001</v>
      </c>
      <c r="I47" s="14">
        <f t="shared" si="13"/>
        <v>105771641.76000001</v>
      </c>
      <c r="J47" s="14">
        <f t="shared" si="13"/>
        <v>1524859680.4100001</v>
      </c>
    </row>
    <row r="48" spans="2:10" x14ac:dyDescent="0.25">
      <c r="B48" s="30" t="s">
        <v>10</v>
      </c>
      <c r="C48" s="31"/>
      <c r="D48" s="32"/>
      <c r="E48" s="5">
        <f>SUM(E49:E56)</f>
        <v>0</v>
      </c>
      <c r="F48" s="8">
        <f>SUM(F49:F56)</f>
        <v>0</v>
      </c>
      <c r="G48" s="5">
        <f t="shared" ref="G48:J48" si="14">SUM(G49:G56)</f>
        <v>0</v>
      </c>
      <c r="H48" s="8">
        <f t="shared" si="14"/>
        <v>0</v>
      </c>
      <c r="I48" s="5">
        <f>SUM(I49:I56)</f>
        <v>0</v>
      </c>
      <c r="J48" s="8">
        <f t="shared" si="14"/>
        <v>0</v>
      </c>
    </row>
    <row r="49" spans="2:10" x14ac:dyDescent="0.25">
      <c r="B49" s="23" t="s">
        <v>11</v>
      </c>
      <c r="C49" s="24"/>
      <c r="D49" s="25"/>
      <c r="E49" s="7">
        <v>0</v>
      </c>
      <c r="F49" s="10">
        <v>0</v>
      </c>
      <c r="G49" s="7">
        <f>E49+F49</f>
        <v>0</v>
      </c>
      <c r="H49" s="10">
        <v>0</v>
      </c>
      <c r="I49" s="7">
        <v>0</v>
      </c>
      <c r="J49" s="10">
        <f>G49-H49</f>
        <v>0</v>
      </c>
    </row>
    <row r="50" spans="2:10" x14ac:dyDescent="0.25">
      <c r="B50" s="23" t="s">
        <v>12</v>
      </c>
      <c r="C50" s="24"/>
      <c r="D50" s="25"/>
      <c r="E50" s="7">
        <v>0</v>
      </c>
      <c r="F50" s="10">
        <v>0</v>
      </c>
      <c r="G50" s="7">
        <f t="shared" ref="G50:G56" si="15">E50+F50</f>
        <v>0</v>
      </c>
      <c r="H50" s="10">
        <v>0</v>
      </c>
      <c r="I50" s="7">
        <v>0</v>
      </c>
      <c r="J50" s="10">
        <f t="shared" ref="J50:J56" si="16">G50-H50</f>
        <v>0</v>
      </c>
    </row>
    <row r="51" spans="2:10" x14ac:dyDescent="0.25">
      <c r="B51" s="23" t="s">
        <v>13</v>
      </c>
      <c r="C51" s="24"/>
      <c r="D51" s="25"/>
      <c r="E51" s="7">
        <v>0</v>
      </c>
      <c r="F51" s="10">
        <v>0</v>
      </c>
      <c r="G51" s="7">
        <f t="shared" si="15"/>
        <v>0</v>
      </c>
      <c r="H51" s="10">
        <v>0</v>
      </c>
      <c r="I51" s="7">
        <v>0</v>
      </c>
      <c r="J51" s="10">
        <f t="shared" si="16"/>
        <v>0</v>
      </c>
    </row>
    <row r="52" spans="2:10" x14ac:dyDescent="0.25">
      <c r="B52" s="23" t="s">
        <v>14</v>
      </c>
      <c r="C52" s="24"/>
      <c r="D52" s="25"/>
      <c r="E52" s="7">
        <v>0</v>
      </c>
      <c r="F52" s="10">
        <v>0</v>
      </c>
      <c r="G52" s="7">
        <f t="shared" si="15"/>
        <v>0</v>
      </c>
      <c r="H52" s="10">
        <v>0</v>
      </c>
      <c r="I52" s="7">
        <v>0</v>
      </c>
      <c r="J52" s="10">
        <f t="shared" si="16"/>
        <v>0</v>
      </c>
    </row>
    <row r="53" spans="2:10" x14ac:dyDescent="0.25">
      <c r="B53" s="23" t="s">
        <v>15</v>
      </c>
      <c r="C53" s="24"/>
      <c r="D53" s="25"/>
      <c r="E53" s="7">
        <v>0</v>
      </c>
      <c r="F53" s="10">
        <v>0</v>
      </c>
      <c r="G53" s="7">
        <f t="shared" si="15"/>
        <v>0</v>
      </c>
      <c r="H53" s="10">
        <v>0</v>
      </c>
      <c r="I53" s="7">
        <v>0</v>
      </c>
      <c r="J53" s="10">
        <f t="shared" si="16"/>
        <v>0</v>
      </c>
    </row>
    <row r="54" spans="2:10" x14ac:dyDescent="0.25">
      <c r="B54" s="23" t="s">
        <v>43</v>
      </c>
      <c r="C54" s="24"/>
      <c r="D54" s="25"/>
      <c r="E54" s="7">
        <v>0</v>
      </c>
      <c r="F54" s="10">
        <v>0</v>
      </c>
      <c r="G54" s="7">
        <f t="shared" si="15"/>
        <v>0</v>
      </c>
      <c r="H54" s="10">
        <v>0</v>
      </c>
      <c r="I54" s="7">
        <v>0</v>
      </c>
      <c r="J54" s="10">
        <f t="shared" si="16"/>
        <v>0</v>
      </c>
    </row>
    <row r="55" spans="2:10" x14ac:dyDescent="0.25">
      <c r="B55" s="23" t="s">
        <v>17</v>
      </c>
      <c r="C55" s="24"/>
      <c r="D55" s="25"/>
      <c r="E55" s="7">
        <v>0</v>
      </c>
      <c r="F55" s="10">
        <v>0</v>
      </c>
      <c r="G55" s="7">
        <f t="shared" si="15"/>
        <v>0</v>
      </c>
      <c r="H55" s="10">
        <v>0</v>
      </c>
      <c r="I55" s="7">
        <v>0</v>
      </c>
      <c r="J55" s="10">
        <f t="shared" si="16"/>
        <v>0</v>
      </c>
    </row>
    <row r="56" spans="2:10" x14ac:dyDescent="0.25">
      <c r="B56" s="23" t="s">
        <v>18</v>
      </c>
      <c r="C56" s="24"/>
      <c r="D56" s="25"/>
      <c r="E56" s="7">
        <v>0</v>
      </c>
      <c r="F56" s="10">
        <v>0</v>
      </c>
      <c r="G56" s="7">
        <f t="shared" si="15"/>
        <v>0</v>
      </c>
      <c r="H56" s="10">
        <v>0</v>
      </c>
      <c r="I56" s="7">
        <v>0</v>
      </c>
      <c r="J56" s="10">
        <f t="shared" si="16"/>
        <v>0</v>
      </c>
    </row>
    <row r="57" spans="2:10" ht="18.75" customHeight="1" x14ac:dyDescent="0.25">
      <c r="B57" s="26"/>
      <c r="C57" s="27"/>
      <c r="D57" s="28"/>
      <c r="E57" s="5"/>
      <c r="F57" s="8"/>
      <c r="G57" s="5"/>
      <c r="H57" s="8"/>
      <c r="I57" s="5"/>
      <c r="J57" s="8"/>
    </row>
    <row r="58" spans="2:10" x14ac:dyDescent="0.25">
      <c r="B58" s="30" t="s">
        <v>19</v>
      </c>
      <c r="C58" s="31"/>
      <c r="D58" s="32"/>
      <c r="E58" s="5">
        <f>SUM(E59:E65)</f>
        <v>210861574</v>
      </c>
      <c r="F58" s="8">
        <f>SUM(F59:F65)</f>
        <v>-47950910.780000001</v>
      </c>
      <c r="G58" s="5">
        <f t="shared" ref="G58:J58" si="17">SUM(G59:G65)</f>
        <v>162910663.22</v>
      </c>
      <c r="H58" s="8">
        <f t="shared" si="17"/>
        <v>0</v>
      </c>
      <c r="I58" s="5">
        <f>SUM(I59:I65)</f>
        <v>0</v>
      </c>
      <c r="J58" s="8">
        <f t="shared" si="17"/>
        <v>162910663.22</v>
      </c>
    </row>
    <row r="59" spans="2:10" x14ac:dyDescent="0.25">
      <c r="B59" s="23" t="s">
        <v>20</v>
      </c>
      <c r="C59" s="24"/>
      <c r="D59" s="25"/>
      <c r="E59" s="7">
        <v>0</v>
      </c>
      <c r="F59" s="10">
        <v>0</v>
      </c>
      <c r="G59" s="7">
        <f>E59+F59</f>
        <v>0</v>
      </c>
      <c r="H59" s="10">
        <v>0</v>
      </c>
      <c r="I59" s="7">
        <v>0</v>
      </c>
      <c r="J59" s="10">
        <f>G59-H59</f>
        <v>0</v>
      </c>
    </row>
    <row r="60" spans="2:10" x14ac:dyDescent="0.25">
      <c r="B60" s="23" t="s">
        <v>21</v>
      </c>
      <c r="C60" s="24"/>
      <c r="D60" s="25"/>
      <c r="E60" s="6">
        <v>210861574</v>
      </c>
      <c r="F60" s="9">
        <v>-47950910.780000001</v>
      </c>
      <c r="G60" s="7">
        <f t="shared" ref="G60:G65" si="18">E60+F60</f>
        <v>162910663.22</v>
      </c>
      <c r="H60" s="9">
        <v>0</v>
      </c>
      <c r="I60" s="6">
        <v>0</v>
      </c>
      <c r="J60" s="10">
        <f t="shared" ref="J60:J65" si="19">G60-H60</f>
        <v>162910663.22</v>
      </c>
    </row>
    <row r="61" spans="2:10" x14ac:dyDescent="0.25">
      <c r="B61" s="23" t="s">
        <v>22</v>
      </c>
      <c r="C61" s="24"/>
      <c r="D61" s="25"/>
      <c r="E61" s="7">
        <v>0</v>
      </c>
      <c r="F61" s="10">
        <v>0</v>
      </c>
      <c r="G61" s="7">
        <f t="shared" si="18"/>
        <v>0</v>
      </c>
      <c r="H61" s="10">
        <v>0</v>
      </c>
      <c r="I61" s="7">
        <v>0</v>
      </c>
      <c r="J61" s="10">
        <f t="shared" si="19"/>
        <v>0</v>
      </c>
    </row>
    <row r="62" spans="2:10" x14ac:dyDescent="0.25">
      <c r="B62" s="23" t="s">
        <v>23</v>
      </c>
      <c r="C62" s="24"/>
      <c r="D62" s="25"/>
      <c r="E62" s="7">
        <v>0</v>
      </c>
      <c r="F62" s="10">
        <v>0</v>
      </c>
      <c r="G62" s="7">
        <f t="shared" si="18"/>
        <v>0</v>
      </c>
      <c r="H62" s="10">
        <v>0</v>
      </c>
      <c r="I62" s="7">
        <v>0</v>
      </c>
      <c r="J62" s="10">
        <f t="shared" si="19"/>
        <v>0</v>
      </c>
    </row>
    <row r="63" spans="2:10" x14ac:dyDescent="0.25">
      <c r="B63" s="23" t="s">
        <v>24</v>
      </c>
      <c r="C63" s="24"/>
      <c r="D63" s="25"/>
      <c r="E63" s="7">
        <v>0</v>
      </c>
      <c r="F63" s="10">
        <v>0</v>
      </c>
      <c r="G63" s="7">
        <f t="shared" si="18"/>
        <v>0</v>
      </c>
      <c r="H63" s="10">
        <v>0</v>
      </c>
      <c r="I63" s="7">
        <v>0</v>
      </c>
      <c r="J63" s="10">
        <f t="shared" si="19"/>
        <v>0</v>
      </c>
    </row>
    <row r="64" spans="2:10" x14ac:dyDescent="0.25">
      <c r="B64" s="23" t="s">
        <v>25</v>
      </c>
      <c r="C64" s="24"/>
      <c r="D64" s="25"/>
      <c r="E64" s="7">
        <v>0</v>
      </c>
      <c r="F64" s="10">
        <v>0</v>
      </c>
      <c r="G64" s="7">
        <f t="shared" si="18"/>
        <v>0</v>
      </c>
      <c r="H64" s="10">
        <v>0</v>
      </c>
      <c r="I64" s="7">
        <v>0</v>
      </c>
      <c r="J64" s="10">
        <f t="shared" si="19"/>
        <v>0</v>
      </c>
    </row>
    <row r="65" spans="2:10" x14ac:dyDescent="0.25">
      <c r="B65" s="23" t="s">
        <v>26</v>
      </c>
      <c r="C65" s="24"/>
      <c r="D65" s="25"/>
      <c r="E65" s="7">
        <v>0</v>
      </c>
      <c r="F65" s="10">
        <v>0</v>
      </c>
      <c r="G65" s="7">
        <f t="shared" si="18"/>
        <v>0</v>
      </c>
      <c r="H65" s="10">
        <v>0</v>
      </c>
      <c r="I65" s="7">
        <v>0</v>
      </c>
      <c r="J65" s="10">
        <f t="shared" si="19"/>
        <v>0</v>
      </c>
    </row>
    <row r="66" spans="2:10" ht="15.75" customHeight="1" x14ac:dyDescent="0.25">
      <c r="B66" s="26"/>
      <c r="C66" s="27"/>
      <c r="D66" s="28"/>
      <c r="E66" s="5"/>
      <c r="F66" s="8"/>
      <c r="G66" s="5"/>
      <c r="H66" s="8"/>
      <c r="I66" s="5"/>
      <c r="J66" s="8"/>
    </row>
    <row r="67" spans="2:10" x14ac:dyDescent="0.25">
      <c r="B67" s="30" t="s">
        <v>27</v>
      </c>
      <c r="C67" s="31"/>
      <c r="D67" s="32"/>
      <c r="E67" s="5">
        <f>SUM(E68:E71)</f>
        <v>0</v>
      </c>
      <c r="F67" s="8">
        <f>SUM(F68:F76)</f>
        <v>0</v>
      </c>
      <c r="G67" s="5">
        <f t="shared" ref="G67:J67" si="20">SUM(G68:G74)</f>
        <v>0</v>
      </c>
      <c r="H67" s="8">
        <f t="shared" si="20"/>
        <v>0</v>
      </c>
      <c r="I67" s="5">
        <f>SUM(I68:I74)</f>
        <v>0</v>
      </c>
      <c r="J67" s="8">
        <f t="shared" si="20"/>
        <v>0</v>
      </c>
    </row>
    <row r="68" spans="2:10" x14ac:dyDescent="0.25">
      <c r="B68" s="23" t="s">
        <v>28</v>
      </c>
      <c r="C68" s="24"/>
      <c r="D68" s="25"/>
      <c r="E68" s="7">
        <v>0</v>
      </c>
      <c r="F68" s="10">
        <v>0</v>
      </c>
      <c r="G68" s="7">
        <f>E68+F68</f>
        <v>0</v>
      </c>
      <c r="H68" s="10">
        <v>0</v>
      </c>
      <c r="I68" s="7">
        <v>0</v>
      </c>
      <c r="J68" s="10">
        <f>G68-H68</f>
        <v>0</v>
      </c>
    </row>
    <row r="69" spans="2:10" x14ac:dyDescent="0.25">
      <c r="B69" s="23" t="s">
        <v>29</v>
      </c>
      <c r="C69" s="24"/>
      <c r="D69" s="25"/>
      <c r="E69" s="7">
        <v>0</v>
      </c>
      <c r="F69" s="10"/>
      <c r="G69" s="7">
        <f t="shared" ref="G69:G76" si="21">E69+F69</f>
        <v>0</v>
      </c>
      <c r="H69" s="10"/>
      <c r="I69" s="7"/>
      <c r="J69" s="10">
        <f t="shared" ref="J69:J76" si="22">G69-H69</f>
        <v>0</v>
      </c>
    </row>
    <row r="70" spans="2:10" x14ac:dyDescent="0.25">
      <c r="B70" s="23" t="s">
        <v>30</v>
      </c>
      <c r="C70" s="24"/>
      <c r="D70" s="25"/>
      <c r="E70" s="7">
        <v>0</v>
      </c>
      <c r="F70" s="10">
        <v>0</v>
      </c>
      <c r="G70" s="7">
        <f t="shared" si="21"/>
        <v>0</v>
      </c>
      <c r="H70" s="10">
        <v>0</v>
      </c>
      <c r="I70" s="7">
        <v>0</v>
      </c>
      <c r="J70" s="10">
        <f t="shared" si="22"/>
        <v>0</v>
      </c>
    </row>
    <row r="71" spans="2:10" x14ac:dyDescent="0.25">
      <c r="B71" s="23" t="s">
        <v>44</v>
      </c>
      <c r="C71" s="24"/>
      <c r="D71" s="25"/>
      <c r="E71" s="7">
        <v>0</v>
      </c>
      <c r="F71" s="10">
        <v>0</v>
      </c>
      <c r="G71" s="7">
        <f t="shared" si="21"/>
        <v>0</v>
      </c>
      <c r="H71" s="10">
        <v>0</v>
      </c>
      <c r="I71" s="7">
        <v>0</v>
      </c>
      <c r="J71" s="10">
        <f t="shared" si="22"/>
        <v>0</v>
      </c>
    </row>
    <row r="72" spans="2:10" x14ac:dyDescent="0.25">
      <c r="B72" s="23" t="s">
        <v>32</v>
      </c>
      <c r="C72" s="24"/>
      <c r="D72" s="25"/>
      <c r="E72" s="7">
        <v>0</v>
      </c>
      <c r="F72" s="10">
        <v>0</v>
      </c>
      <c r="G72" s="7">
        <f t="shared" si="21"/>
        <v>0</v>
      </c>
      <c r="H72" s="10">
        <v>0</v>
      </c>
      <c r="I72" s="7">
        <v>0</v>
      </c>
      <c r="J72" s="10">
        <f t="shared" si="22"/>
        <v>0</v>
      </c>
    </row>
    <row r="73" spans="2:10" x14ac:dyDescent="0.25">
      <c r="B73" s="23" t="s">
        <v>33</v>
      </c>
      <c r="C73" s="24"/>
      <c r="D73" s="25"/>
      <c r="E73" s="7">
        <v>0</v>
      </c>
      <c r="F73" s="10">
        <v>0</v>
      </c>
      <c r="G73" s="7">
        <f t="shared" si="21"/>
        <v>0</v>
      </c>
      <c r="H73" s="10">
        <v>0</v>
      </c>
      <c r="I73" s="7">
        <v>0</v>
      </c>
      <c r="J73" s="10">
        <f t="shared" si="22"/>
        <v>0</v>
      </c>
    </row>
    <row r="74" spans="2:10" x14ac:dyDescent="0.25">
      <c r="B74" s="23" t="s">
        <v>34</v>
      </c>
      <c r="C74" s="24"/>
      <c r="D74" s="25"/>
      <c r="E74" s="7">
        <v>0</v>
      </c>
      <c r="F74" s="10">
        <v>0</v>
      </c>
      <c r="G74" s="7">
        <f t="shared" si="21"/>
        <v>0</v>
      </c>
      <c r="H74" s="10">
        <v>0</v>
      </c>
      <c r="I74" s="7">
        <v>0</v>
      </c>
      <c r="J74" s="10">
        <f t="shared" si="22"/>
        <v>0</v>
      </c>
    </row>
    <row r="75" spans="2:10" x14ac:dyDescent="0.25">
      <c r="B75" s="23" t="s">
        <v>35</v>
      </c>
      <c r="C75" s="24"/>
      <c r="D75" s="25"/>
      <c r="E75" s="7">
        <v>0</v>
      </c>
      <c r="F75" s="10">
        <v>0</v>
      </c>
      <c r="G75" s="7">
        <f t="shared" si="21"/>
        <v>0</v>
      </c>
      <c r="H75" s="10">
        <v>0</v>
      </c>
      <c r="I75" s="7">
        <v>0</v>
      </c>
      <c r="J75" s="10">
        <f t="shared" si="22"/>
        <v>0</v>
      </c>
    </row>
    <row r="76" spans="2:10" x14ac:dyDescent="0.25">
      <c r="B76" s="23" t="s">
        <v>36</v>
      </c>
      <c r="C76" s="24"/>
      <c r="D76" s="25"/>
      <c r="E76" s="7">
        <v>0</v>
      </c>
      <c r="F76" s="10">
        <v>0</v>
      </c>
      <c r="G76" s="7">
        <f t="shared" si="21"/>
        <v>0</v>
      </c>
      <c r="H76" s="10">
        <v>0</v>
      </c>
      <c r="I76" s="7">
        <v>0</v>
      </c>
      <c r="J76" s="10">
        <f t="shared" si="22"/>
        <v>0</v>
      </c>
    </row>
    <row r="77" spans="2:10" ht="15.75" customHeight="1" x14ac:dyDescent="0.25">
      <c r="B77" s="26"/>
      <c r="C77" s="27"/>
      <c r="D77" s="28"/>
      <c r="E77" s="5"/>
      <c r="F77" s="8"/>
      <c r="G77" s="5"/>
      <c r="H77" s="8"/>
      <c r="I77" s="5"/>
      <c r="J77" s="8"/>
    </row>
    <row r="78" spans="2:10" x14ac:dyDescent="0.25">
      <c r="B78" s="30" t="s">
        <v>37</v>
      </c>
      <c r="C78" s="31"/>
      <c r="D78" s="32"/>
      <c r="E78" s="5">
        <f>SUM(E79:E82)</f>
        <v>1403366008</v>
      </c>
      <c r="F78" s="8">
        <f t="shared" ref="F78:G78" si="23">SUM(F79:F82)</f>
        <v>64354650.950000003</v>
      </c>
      <c r="G78" s="5">
        <f t="shared" si="23"/>
        <v>1467720658.95</v>
      </c>
      <c r="H78" s="8">
        <f>SUM(H79:H82)</f>
        <v>105771641.76000001</v>
      </c>
      <c r="I78" s="5">
        <f t="shared" ref="I78" si="24">SUM(I79:I82)</f>
        <v>105771641.76000001</v>
      </c>
      <c r="J78" s="8">
        <f t="shared" ref="J78" si="25">SUM(J79:J82)</f>
        <v>1361949017.1900001</v>
      </c>
    </row>
    <row r="79" spans="2:10" ht="27" customHeight="1" x14ac:dyDescent="0.25">
      <c r="B79" s="20" t="s">
        <v>38</v>
      </c>
      <c r="C79" s="33"/>
      <c r="D79" s="22"/>
      <c r="E79" s="7">
        <v>0</v>
      </c>
      <c r="F79" s="10">
        <v>0</v>
      </c>
      <c r="G79" s="7">
        <f>SUM(E79:F79)</f>
        <v>0</v>
      </c>
      <c r="H79" s="10">
        <v>0</v>
      </c>
      <c r="I79" s="7">
        <v>0</v>
      </c>
      <c r="J79" s="10">
        <f>SUM(G79-H79)</f>
        <v>0</v>
      </c>
    </row>
    <row r="80" spans="2:10" ht="39.75" customHeight="1" x14ac:dyDescent="0.25">
      <c r="B80" s="20" t="s">
        <v>39</v>
      </c>
      <c r="C80" s="21"/>
      <c r="D80" s="22"/>
      <c r="E80" s="7">
        <v>1403366008</v>
      </c>
      <c r="F80" s="10">
        <v>64354650.950000003</v>
      </c>
      <c r="G80" s="7">
        <f t="shared" ref="G80:G82" si="26">SUM(E80:F80)</f>
        <v>1467720658.95</v>
      </c>
      <c r="H80" s="10">
        <v>105771641.76000001</v>
      </c>
      <c r="I80" s="7">
        <v>105771641.76000001</v>
      </c>
      <c r="J80" s="10">
        <f t="shared" ref="J80:J82" si="27">SUM(G80-H80)</f>
        <v>1361949017.1900001</v>
      </c>
    </row>
    <row r="81" spans="2:10" ht="18.75" customHeight="1" x14ac:dyDescent="0.25">
      <c r="B81" s="23" t="s">
        <v>40</v>
      </c>
      <c r="C81" s="24"/>
      <c r="D81" s="25"/>
      <c r="E81" s="7"/>
      <c r="F81" s="10"/>
      <c r="G81" s="7">
        <f t="shared" si="26"/>
        <v>0</v>
      </c>
      <c r="H81" s="10"/>
      <c r="I81" s="7"/>
      <c r="J81" s="10">
        <f t="shared" si="27"/>
        <v>0</v>
      </c>
    </row>
    <row r="82" spans="2:10" x14ac:dyDescent="0.25">
      <c r="B82" s="23" t="s">
        <v>41</v>
      </c>
      <c r="C82" s="24"/>
      <c r="D82" s="25"/>
      <c r="E82" s="7">
        <v>0</v>
      </c>
      <c r="F82" s="10">
        <v>0</v>
      </c>
      <c r="G82" s="7">
        <f t="shared" si="26"/>
        <v>0</v>
      </c>
      <c r="H82" s="10">
        <v>0</v>
      </c>
      <c r="I82" s="7">
        <v>0</v>
      </c>
      <c r="J82" s="10">
        <f t="shared" si="27"/>
        <v>0</v>
      </c>
    </row>
    <row r="83" spans="2:10" ht="17.25" customHeight="1" x14ac:dyDescent="0.25">
      <c r="B83" s="26"/>
      <c r="C83" s="27"/>
      <c r="D83" s="28"/>
      <c r="E83" s="5"/>
      <c r="F83" s="8"/>
      <c r="G83" s="5"/>
      <c r="H83" s="8"/>
      <c r="I83" s="5"/>
      <c r="J83" s="8"/>
    </row>
    <row r="84" spans="2:10" x14ac:dyDescent="0.25">
      <c r="B84" s="29" t="s">
        <v>45</v>
      </c>
      <c r="C84" s="29"/>
      <c r="D84" s="29"/>
      <c r="E84" s="15">
        <f>SUM(E10+E47)</f>
        <v>12392233204</v>
      </c>
      <c r="F84" s="15">
        <f>SUM(F10+F47)</f>
        <v>819435470.49000001</v>
      </c>
      <c r="G84" s="15">
        <f>SUM(G10+G47)</f>
        <v>13211668674.49</v>
      </c>
      <c r="H84" s="15">
        <f t="shared" ref="H84:J84" si="28">SUM(H10+H47)</f>
        <v>2093530398.7700002</v>
      </c>
      <c r="I84" s="15">
        <f t="shared" si="28"/>
        <v>2070971418.3300002</v>
      </c>
      <c r="J84" s="15">
        <f t="shared" si="28"/>
        <v>11118138275.719999</v>
      </c>
    </row>
    <row r="86" spans="2:10" x14ac:dyDescent="0.25">
      <c r="B86" s="2" t="s">
        <v>49</v>
      </c>
    </row>
    <row r="87" spans="2:10" x14ac:dyDescent="0.25">
      <c r="E87" s="4"/>
      <c r="F87" s="4"/>
      <c r="G87" s="4"/>
      <c r="H87" s="4"/>
      <c r="I87" s="4"/>
      <c r="J87" s="4"/>
    </row>
    <row r="88" spans="2:10" x14ac:dyDescent="0.25">
      <c r="E88" s="3"/>
      <c r="F88" s="3"/>
      <c r="G88" s="3"/>
      <c r="H88" s="3"/>
      <c r="I88" s="3"/>
      <c r="J88" s="3"/>
    </row>
    <row r="90" spans="2:10" x14ac:dyDescent="0.25">
      <c r="E90" s="4"/>
      <c r="F90" s="4"/>
      <c r="G90" s="4"/>
      <c r="H90" s="4"/>
      <c r="I90" s="4"/>
      <c r="J90" s="4"/>
    </row>
  </sheetData>
  <mergeCells count="84">
    <mergeCell ref="B10:D10"/>
    <mergeCell ref="E8:I8"/>
    <mergeCell ref="J8:J9"/>
    <mergeCell ref="B11:D11"/>
    <mergeCell ref="B2:J2"/>
    <mergeCell ref="B3:J3"/>
    <mergeCell ref="B5:J5"/>
    <mergeCell ref="B6:J6"/>
    <mergeCell ref="B8:D9"/>
    <mergeCell ref="C7:J7"/>
    <mergeCell ref="C4:J4"/>
    <mergeCell ref="B16:D16"/>
    <mergeCell ref="B17:D17"/>
    <mergeCell ref="B18:D18"/>
    <mergeCell ref="B19:D19"/>
    <mergeCell ref="B12:D12"/>
    <mergeCell ref="B13:D13"/>
    <mergeCell ref="B14:D14"/>
    <mergeCell ref="B15:D15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B32:D32"/>
    <mergeCell ref="B33:D33"/>
    <mergeCell ref="B34:D34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0:D50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61:D61"/>
    <mergeCell ref="B62:D62"/>
    <mergeCell ref="B63:D63"/>
    <mergeCell ref="B64:D64"/>
    <mergeCell ref="B65:D65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77:D77"/>
    <mergeCell ref="B78:D78"/>
    <mergeCell ref="B79:D79"/>
    <mergeCell ref="B80:D80"/>
    <mergeCell ref="B81:D81"/>
    <mergeCell ref="B82:D82"/>
    <mergeCell ref="B83:D83"/>
    <mergeCell ref="B84:D84"/>
  </mergeCells>
  <pageMargins left="0.47" right="0.7" top="0.42" bottom="0.28999999999999998" header="0.3" footer="0.3"/>
  <pageSetup scale="81" orientation="landscape" r:id="rId1"/>
  <ignoredErrors>
    <ignoredError sqref="G30 G21" formula="1"/>
    <ignoredError sqref="G67:J67 E67 H58:I58 E30:F3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Municipio de Zapopan Jalisco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2025-05-07T19:27:31Z</cp:lastPrinted>
  <dcterms:created xsi:type="dcterms:W3CDTF">2018-09-04T19:21:14Z</dcterms:created>
  <dcterms:modified xsi:type="dcterms:W3CDTF">2025-05-07T19:27:41Z</dcterms:modified>
</cp:coreProperties>
</file>