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10 de junio\Estadisticas mejeres\"/>
    </mc:Choice>
  </mc:AlternateContent>
  <xr:revisionPtr revIDLastSave="0" documentId="8_{20C2F9F6-9216-427E-8433-B5AD64630951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ENERO 2024" sheetId="2" r:id="rId1"/>
    <sheet name="FEBRERO 2025 " sheetId="3" r:id="rId2"/>
    <sheet name="MARZO 2025" sheetId="4" r:id="rId3"/>
    <sheet name="ABRIL 2025" sheetId="5" r:id="rId4"/>
    <sheet name="MAY 202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C23" i="6" s="1"/>
  <c r="L22" i="6"/>
  <c r="H23" i="6" s="1"/>
  <c r="L23" i="6" s="1"/>
  <c r="E23" i="6"/>
  <c r="I23" i="6"/>
  <c r="J23" i="6"/>
  <c r="K23" i="6"/>
  <c r="E44" i="6"/>
  <c r="K44" i="6"/>
  <c r="E45" i="6"/>
  <c r="E46" i="6"/>
  <c r="K46" i="6"/>
  <c r="E47" i="6"/>
  <c r="E48" i="6"/>
  <c r="K48" i="6"/>
  <c r="E49" i="6"/>
  <c r="E50" i="6"/>
  <c r="K50" i="6"/>
  <c r="E51" i="6"/>
  <c r="E52" i="6"/>
  <c r="K52" i="6"/>
  <c r="E53" i="6"/>
  <c r="E54" i="6"/>
  <c r="K54" i="6"/>
  <c r="E55" i="6"/>
  <c r="E56" i="6"/>
  <c r="K56" i="6"/>
  <c r="E57" i="6"/>
  <c r="E58" i="6"/>
  <c r="K58" i="6"/>
  <c r="E59" i="6"/>
  <c r="J61" i="6"/>
  <c r="K45" i="6" s="1"/>
  <c r="J96" i="6"/>
  <c r="J98" i="6"/>
  <c r="J99" i="6"/>
  <c r="J100" i="6"/>
  <c r="I102" i="6"/>
  <c r="J97" i="6" s="1"/>
  <c r="J102" i="6" s="1"/>
  <c r="J134" i="6"/>
  <c r="J139" i="6"/>
  <c r="J144" i="6"/>
  <c r="J149" i="6"/>
  <c r="E155" i="6"/>
  <c r="E156" i="6"/>
  <c r="E157" i="6"/>
  <c r="I160" i="6"/>
  <c r="J155" i="6" s="1"/>
  <c r="E184" i="6"/>
  <c r="E185" i="6"/>
  <c r="J185" i="6"/>
  <c r="E186" i="6"/>
  <c r="E187" i="6"/>
  <c r="J187" i="6"/>
  <c r="I189" i="6"/>
  <c r="J184" i="6" s="1"/>
  <c r="J211" i="6"/>
  <c r="E212" i="6"/>
  <c r="J212" i="6"/>
  <c r="E213" i="6"/>
  <c r="J213" i="6"/>
  <c r="E214" i="6"/>
  <c r="J214" i="6"/>
  <c r="I216" i="6"/>
  <c r="J216" i="6"/>
  <c r="G241" i="6"/>
  <c r="F23" i="6" l="1"/>
  <c r="J156" i="6"/>
  <c r="J160" i="6" s="1"/>
  <c r="D23" i="6"/>
  <c r="J186" i="6"/>
  <c r="J189" i="6" s="1"/>
  <c r="J158" i="6"/>
  <c r="K59" i="6"/>
  <c r="K57" i="6"/>
  <c r="K55" i="6"/>
  <c r="K53" i="6"/>
  <c r="K51" i="6"/>
  <c r="K49" i="6"/>
  <c r="K47" i="6"/>
  <c r="K61" i="6" s="1"/>
  <c r="J157" i="6"/>
  <c r="G241" i="5" l="1"/>
  <c r="I216" i="5"/>
  <c r="J214" i="5" s="1"/>
  <c r="E214" i="5"/>
  <c r="J213" i="5"/>
  <c r="E213" i="5"/>
  <c r="J212" i="5"/>
  <c r="E212" i="5"/>
  <c r="J211" i="5"/>
  <c r="I189" i="5"/>
  <c r="J187" i="5"/>
  <c r="E187" i="5"/>
  <c r="J186" i="5"/>
  <c r="E186" i="5"/>
  <c r="J185" i="5"/>
  <c r="E185" i="5"/>
  <c r="J184" i="5"/>
  <c r="J189" i="5" s="1"/>
  <c r="E184" i="5"/>
  <c r="J160" i="5"/>
  <c r="I160" i="5"/>
  <c r="J158" i="5"/>
  <c r="J157" i="5"/>
  <c r="E157" i="5"/>
  <c r="J156" i="5"/>
  <c r="E156" i="5"/>
  <c r="J155" i="5"/>
  <c r="E155" i="5"/>
  <c r="J149" i="5"/>
  <c r="J144" i="5"/>
  <c r="J139" i="5"/>
  <c r="J134" i="5"/>
  <c r="I102" i="5"/>
  <c r="J98" i="5" s="1"/>
  <c r="J100" i="5"/>
  <c r="J99" i="5"/>
  <c r="J97" i="5"/>
  <c r="J96" i="5"/>
  <c r="J102" i="5" s="1"/>
  <c r="J61" i="5"/>
  <c r="K59" i="5" s="1"/>
  <c r="E59" i="5"/>
  <c r="K58" i="5"/>
  <c r="E58" i="5"/>
  <c r="K57" i="5"/>
  <c r="E57" i="5"/>
  <c r="K56" i="5"/>
  <c r="E56" i="5"/>
  <c r="K55" i="5"/>
  <c r="E55" i="5"/>
  <c r="K54" i="5"/>
  <c r="E54" i="5"/>
  <c r="K53" i="5"/>
  <c r="E53" i="5"/>
  <c r="K52" i="5"/>
  <c r="E52" i="5"/>
  <c r="K51" i="5"/>
  <c r="E51" i="5"/>
  <c r="K50" i="5"/>
  <c r="E50" i="5"/>
  <c r="K49" i="5"/>
  <c r="E49" i="5"/>
  <c r="K48" i="5"/>
  <c r="E48" i="5"/>
  <c r="K47" i="5"/>
  <c r="E47" i="5"/>
  <c r="K46" i="5"/>
  <c r="E46" i="5"/>
  <c r="K45" i="5"/>
  <c r="E45" i="5"/>
  <c r="K44" i="5"/>
  <c r="K61" i="5" s="1"/>
  <c r="E44" i="5"/>
  <c r="J23" i="5"/>
  <c r="L22" i="5"/>
  <c r="I23" i="5" s="1"/>
  <c r="F22" i="5"/>
  <c r="D23" i="5" s="1"/>
  <c r="J216" i="5" l="1"/>
  <c r="K23" i="5"/>
  <c r="E23" i="5"/>
  <c r="C23" i="5"/>
  <c r="F23" i="5" s="1"/>
  <c r="H23" i="5"/>
  <c r="L23" i="5" l="1"/>
  <c r="F22" i="4"/>
  <c r="C23" i="4" s="1"/>
  <c r="F23" i="4" s="1"/>
  <c r="L22" i="4"/>
  <c r="J23" i="4" s="1"/>
  <c r="D23" i="4"/>
  <c r="E23" i="4"/>
  <c r="I23" i="4"/>
  <c r="K2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J61" i="4"/>
  <c r="K44" i="4" s="1"/>
  <c r="J96" i="4"/>
  <c r="J98" i="4"/>
  <c r="J100" i="4"/>
  <c r="I102" i="4"/>
  <c r="J99" i="4" s="1"/>
  <c r="J134" i="4"/>
  <c r="J139" i="4"/>
  <c r="J144" i="4"/>
  <c r="J149" i="4"/>
  <c r="E155" i="4"/>
  <c r="J155" i="4"/>
  <c r="E156" i="4"/>
  <c r="E157" i="4"/>
  <c r="J157" i="4"/>
  <c r="I160" i="4"/>
  <c r="J158" i="4" s="1"/>
  <c r="E184" i="4"/>
  <c r="E185" i="4"/>
  <c r="E186" i="4"/>
  <c r="E187" i="4"/>
  <c r="I189" i="4"/>
  <c r="J185" i="4" s="1"/>
  <c r="J211" i="4"/>
  <c r="E212" i="4"/>
  <c r="J212" i="4"/>
  <c r="J216" i="4" s="1"/>
  <c r="E213" i="4"/>
  <c r="J213" i="4"/>
  <c r="E214" i="4"/>
  <c r="J214" i="4"/>
  <c r="I216" i="4"/>
  <c r="G241" i="4"/>
  <c r="J156" i="4" l="1"/>
  <c r="J160" i="4" s="1"/>
  <c r="J186" i="4"/>
  <c r="J184" i="4"/>
  <c r="J97" i="4"/>
  <c r="J102" i="4" s="1"/>
  <c r="K59" i="4"/>
  <c r="K57" i="4"/>
  <c r="K55" i="4"/>
  <c r="K53" i="4"/>
  <c r="K51" i="4"/>
  <c r="K49" i="4"/>
  <c r="K47" i="4"/>
  <c r="K45" i="4"/>
  <c r="K61" i="4" s="1"/>
  <c r="H23" i="4"/>
  <c r="L23" i="4" s="1"/>
  <c r="J187" i="4"/>
  <c r="K58" i="4"/>
  <c r="K56" i="4"/>
  <c r="K54" i="4"/>
  <c r="K52" i="4"/>
  <c r="K50" i="4"/>
  <c r="K48" i="4"/>
  <c r="K46" i="4"/>
  <c r="J189" i="4" l="1"/>
  <c r="G241" i="3"/>
  <c r="I216" i="3"/>
  <c r="J214" i="3"/>
  <c r="E214" i="3"/>
  <c r="J213" i="3"/>
  <c r="E213" i="3"/>
  <c r="J212" i="3"/>
  <c r="E212" i="3"/>
  <c r="J211" i="3"/>
  <c r="J216" i="3" s="1"/>
  <c r="I189" i="3"/>
  <c r="J187" i="3" s="1"/>
  <c r="E187" i="3"/>
  <c r="E186" i="3"/>
  <c r="E185" i="3"/>
  <c r="E184" i="3"/>
  <c r="I160" i="3"/>
  <c r="J158" i="3" s="1"/>
  <c r="J157" i="3"/>
  <c r="E157" i="3"/>
  <c r="J156" i="3"/>
  <c r="E156" i="3"/>
  <c r="J155" i="3"/>
  <c r="J160" i="3" s="1"/>
  <c r="E155" i="3"/>
  <c r="J149" i="3"/>
  <c r="J144" i="3"/>
  <c r="J139" i="3"/>
  <c r="J134" i="3"/>
  <c r="I102" i="3"/>
  <c r="J98" i="3" s="1"/>
  <c r="J100" i="3"/>
  <c r="J99" i="3"/>
  <c r="J97" i="3"/>
  <c r="J96" i="3"/>
  <c r="J61" i="3"/>
  <c r="K59" i="3" s="1"/>
  <c r="E59" i="3"/>
  <c r="K58" i="3"/>
  <c r="E58" i="3"/>
  <c r="K57" i="3"/>
  <c r="E57" i="3"/>
  <c r="K56" i="3"/>
  <c r="E56" i="3"/>
  <c r="K55" i="3"/>
  <c r="E55" i="3"/>
  <c r="K54" i="3"/>
  <c r="E54" i="3"/>
  <c r="K53" i="3"/>
  <c r="E53" i="3"/>
  <c r="K52" i="3"/>
  <c r="E52" i="3"/>
  <c r="K51" i="3"/>
  <c r="E51" i="3"/>
  <c r="K50" i="3"/>
  <c r="E50" i="3"/>
  <c r="K49" i="3"/>
  <c r="E49" i="3"/>
  <c r="K48" i="3"/>
  <c r="E48" i="3"/>
  <c r="K47" i="3"/>
  <c r="E47" i="3"/>
  <c r="K46" i="3"/>
  <c r="E46" i="3"/>
  <c r="K45" i="3"/>
  <c r="E45" i="3"/>
  <c r="K44" i="3"/>
  <c r="E44" i="3"/>
  <c r="D23" i="3"/>
  <c r="C23" i="3"/>
  <c r="L22" i="3"/>
  <c r="J23" i="3" s="1"/>
  <c r="F22" i="3"/>
  <c r="E23" i="3" s="1"/>
  <c r="F23" i="3" s="1"/>
  <c r="J102" i="3" l="1"/>
  <c r="K61" i="3"/>
  <c r="J184" i="3"/>
  <c r="J186" i="3"/>
  <c r="H23" i="3"/>
  <c r="I23" i="3"/>
  <c r="K23" i="3"/>
  <c r="J185" i="3"/>
  <c r="J189" i="3" l="1"/>
  <c r="L23" i="3"/>
  <c r="G241" i="2"/>
  <c r="I216" i="2"/>
  <c r="J214" i="2" s="1"/>
  <c r="E214" i="2"/>
  <c r="E213" i="2"/>
  <c r="E212" i="2"/>
  <c r="I189" i="2"/>
  <c r="J187" i="2" s="1"/>
  <c r="E187" i="2"/>
  <c r="E186" i="2"/>
  <c r="E185" i="2"/>
  <c r="E184" i="2"/>
  <c r="I160" i="2"/>
  <c r="J158" i="2" s="1"/>
  <c r="E157" i="2"/>
  <c r="E156" i="2"/>
  <c r="E155" i="2"/>
  <c r="J149" i="2"/>
  <c r="J144" i="2"/>
  <c r="J139" i="2"/>
  <c r="J134" i="2"/>
  <c r="I102" i="2"/>
  <c r="J99" i="2" s="1"/>
  <c r="J61" i="2"/>
  <c r="K58" i="2" s="1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L22" i="2"/>
  <c r="J23" i="2" s="1"/>
  <c r="F22" i="2"/>
  <c r="E23" i="2" s="1"/>
  <c r="J156" i="2" l="1"/>
  <c r="D23" i="2"/>
  <c r="J155" i="2"/>
  <c r="J157" i="2"/>
  <c r="K45" i="2"/>
  <c r="K47" i="2"/>
  <c r="K49" i="2"/>
  <c r="K51" i="2"/>
  <c r="K53" i="2"/>
  <c r="K55" i="2"/>
  <c r="K57" i="2"/>
  <c r="J96" i="2"/>
  <c r="J211" i="2"/>
  <c r="J213" i="2"/>
  <c r="J97" i="2"/>
  <c r="K44" i="2"/>
  <c r="K46" i="2"/>
  <c r="K48" i="2"/>
  <c r="K50" i="2"/>
  <c r="K52" i="2"/>
  <c r="K54" i="2"/>
  <c r="K56" i="2"/>
  <c r="J100" i="2"/>
  <c r="J212" i="2"/>
  <c r="K23" i="2"/>
  <c r="C23" i="2"/>
  <c r="H23" i="2"/>
  <c r="K59" i="2"/>
  <c r="J184" i="2"/>
  <c r="J186" i="2"/>
  <c r="J98" i="2"/>
  <c r="I23" i="2"/>
  <c r="J185" i="2"/>
  <c r="F23" i="2" l="1"/>
  <c r="J102" i="2"/>
  <c r="J160" i="2"/>
  <c r="K61" i="2"/>
  <c r="J216" i="2"/>
  <c r="J189" i="2"/>
  <c r="L23" i="2"/>
</calcChain>
</file>

<file path=xl/sharedStrings.xml><?xml version="1.0" encoding="utf-8"?>
<sst xmlns="http://schemas.openxmlformats.org/spreadsheetml/2006/main" count="245" uniqueCount="41">
  <si>
    <t>UNIDAD JURÍDICA, TRANSPARENCIA Y BUENAS PRÁCTICAS DEL INSTITUTO MUNICIPAL DE LAS MUJERES ZAPOPANAS PARA LA IGUALDAD SUSTANTIVA</t>
  </si>
  <si>
    <t>SOLICITUDES POR TIPO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</si>
  <si>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</si>
  <si>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</si>
  <si>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</si>
  <si>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</si>
  <si>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</si>
  <si>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</si>
  <si>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</si>
  <si>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</si>
  <si>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</si>
  <si>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>VIA CORREO ELECTRONICO</t>
  </si>
  <si>
    <t>REPRODUCCIÓN DE DOCUMENTOS (COPIA SIMPLE, COPIA CERTIFICADA, PLANO SIMPLE Y PLANO CERTIFICADO)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</si>
  <si>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</si>
  <si>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</si>
  <si>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</si>
  <si>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</si>
  <si>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</si>
  <si>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</si>
  <si>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</si>
  <si>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</si>
  <si>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</si>
  <si>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</si>
  <si>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</si>
  <si>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</si>
  <si>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</si>
  <si>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</si>
  <si>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Unidad de Planeación </t>
  </si>
  <si>
    <t>Unidad de Administración</t>
  </si>
  <si>
    <t>Unidad de Programas para la Igualdad Sustantiva</t>
  </si>
  <si>
    <t xml:space="preserve">Unidad Jurídica, Transparencia y Buenas Prácticas </t>
  </si>
  <si>
    <t>PNT</t>
  </si>
  <si>
    <t>VÍA PNT</t>
  </si>
  <si>
    <t>Órgano de Control Interno</t>
  </si>
  <si>
    <t>SOLICITUDES ATENDIDAS POR UNIDAD</t>
  </si>
  <si>
    <t>SOLICITUDES POR GÉNERO</t>
  </si>
  <si>
    <t>INFORMACIÓN ESTADÍSTICA ENERO 2025</t>
  </si>
  <si>
    <t>INFORMACIÓN ESTADÍSTICA FEBRERO 2025</t>
  </si>
  <si>
    <t>INFORMACIÓN ESTADÍSTICA MARZO 2025</t>
  </si>
  <si>
    <t>INFORMACIÓN ESTADÍSTICA ABRIL 2025</t>
  </si>
  <si>
    <t>INFORMACIÓN ESTADÍSTICA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</si>
</sst>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26"/>
      <name val="Aparajita"/>
      <family val="2"/>
    </font>
    <font>
      <b/>
      <sz val="8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17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5" fillId="4" borderId="6" xfId="0" applyFont="1" applyFill="1" applyBorder="1"/>
    <xf numFmtId="0" fontId="0" fillId="5" borderId="0" xfId="0" applyFill="1"/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8" fillId="5" borderId="0" xfId="0" applyFont="1" applyFill="1"/>
    <xf numFmtId="9" fontId="8" fillId="7" borderId="10" xfId="0" applyNumberFormat="1" applyFont="1" applyFill="1" applyBorder="1" applyAlignment="1">
      <alignment horizontal="center"/>
    </xf>
    <xf numFmtId="9" fontId="6" fillId="7" borderId="10" xfId="0" applyNumberFormat="1" applyFont="1" applyFill="1" applyBorder="1" applyAlignment="1">
      <alignment horizontal="center"/>
    </xf>
    <xf numFmtId="9" fontId="8" fillId="7" borderId="10" xfId="1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10" fillId="7" borderId="4" xfId="2" applyFont="1" applyFill="1" applyBorder="1"/>
    <xf numFmtId="0" fontId="10" fillId="7" borderId="5" xfId="2" applyFont="1" applyFill="1" applyBorder="1"/>
    <xf numFmtId="9" fontId="8" fillId="7" borderId="12" xfId="1" applyFont="1" applyFill="1" applyBorder="1" applyAlignment="1">
      <alignment horizontal="center"/>
    </xf>
    <xf numFmtId="0" fontId="10" fillId="7" borderId="7" xfId="2" applyFont="1" applyFill="1" applyBorder="1"/>
    <xf numFmtId="0" fontId="10" fillId="7" borderId="8" xfId="2" applyFont="1" applyFill="1" applyBorder="1"/>
    <xf numFmtId="0" fontId="10" fillId="7" borderId="2" xfId="2" applyFont="1" applyFill="1" applyBorder="1"/>
    <xf numFmtId="0" fontId="10" fillId="7" borderId="2" xfId="2" applyFont="1" applyFill="1" applyBorder="1" applyAlignment="1">
      <alignment horizontal="left"/>
    </xf>
    <xf numFmtId="0" fontId="11" fillId="7" borderId="2" xfId="2" applyFont="1" applyFill="1" applyBorder="1"/>
    <xf numFmtId="0" fontId="12" fillId="2" borderId="0" xfId="0" applyFont="1" applyFill="1"/>
    <xf numFmtId="0" fontId="12" fillId="5" borderId="0" xfId="0" applyFont="1" applyFill="1"/>
    <xf numFmtId="0" fontId="12" fillId="0" borderId="0" xfId="0" applyFont="1"/>
    <xf numFmtId="9" fontId="13" fillId="7" borderId="1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6" fillId="7" borderId="7" xfId="0" applyFont="1" applyFill="1" applyBorder="1"/>
    <xf numFmtId="0" fontId="16" fillId="7" borderId="8" xfId="0" applyFont="1" applyFill="1" applyBorder="1"/>
    <xf numFmtId="0" fontId="15" fillId="7" borderId="8" xfId="0" applyFont="1" applyFill="1" applyBorder="1"/>
    <xf numFmtId="0" fontId="16" fillId="7" borderId="10" xfId="0" applyFont="1" applyFill="1" applyBorder="1" applyAlignment="1">
      <alignment horizontal="center"/>
    </xf>
    <xf numFmtId="9" fontId="15" fillId="7" borderId="14" xfId="1" applyFont="1" applyFill="1" applyBorder="1" applyAlignment="1">
      <alignment wrapText="1"/>
    </xf>
    <xf numFmtId="9" fontId="0" fillId="5" borderId="0" xfId="1" applyFont="1" applyFill="1" applyAlignment="1">
      <alignment wrapText="1"/>
    </xf>
    <xf numFmtId="0" fontId="17" fillId="7" borderId="7" xfId="2" applyFont="1" applyFill="1" applyBorder="1"/>
    <xf numFmtId="0" fontId="17" fillId="7" borderId="8" xfId="2" applyFont="1" applyFill="1" applyBorder="1"/>
    <xf numFmtId="0" fontId="17" fillId="7" borderId="10" xfId="2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 vertical="center" wrapText="1"/>
    </xf>
    <xf numFmtId="9" fontId="15" fillId="7" borderId="9" xfId="1" applyFont="1" applyFill="1" applyBorder="1" applyAlignment="1">
      <alignment wrapText="1"/>
    </xf>
    <xf numFmtId="0" fontId="15" fillId="0" borderId="0" xfId="0" applyFont="1"/>
    <xf numFmtId="0" fontId="15" fillId="5" borderId="0" xfId="0" applyFont="1" applyFill="1"/>
    <xf numFmtId="0" fontId="15" fillId="5" borderId="0" xfId="0" applyFont="1" applyFill="1" applyAlignment="1">
      <alignment wrapText="1"/>
    </xf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9" fillId="7" borderId="10" xfId="0" applyFont="1" applyFill="1" applyBorder="1" applyAlignment="1">
      <alignment wrapText="1"/>
    </xf>
    <xf numFmtId="0" fontId="19" fillId="7" borderId="10" xfId="0" applyFont="1" applyFill="1" applyBorder="1" applyAlignment="1">
      <alignment horizontal="center"/>
    </xf>
    <xf numFmtId="9" fontId="19" fillId="7" borderId="10" xfId="0" applyNumberFormat="1" applyFont="1" applyFill="1" applyBorder="1"/>
    <xf numFmtId="9" fontId="13" fillId="5" borderId="0" xfId="0" applyNumberFormat="1" applyFont="1" applyFill="1"/>
    <xf numFmtId="0" fontId="0" fillId="7" borderId="1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7" borderId="10" xfId="0" applyFont="1" applyFill="1" applyBorder="1"/>
    <xf numFmtId="0" fontId="13" fillId="7" borderId="1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0" fillId="7" borderId="17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7" fillId="5" borderId="0" xfId="0" applyFont="1" applyFill="1" applyAlignment="1">
      <alignment horizontal="center" vertical="center"/>
    </xf>
    <xf numFmtId="0" fontId="0" fillId="8" borderId="0" xfId="0" applyFill="1"/>
    <xf numFmtId="0" fontId="0" fillId="7" borderId="18" xfId="0" applyFill="1" applyBorder="1" applyAlignment="1">
      <alignment horizontal="center" wrapText="1"/>
    </xf>
    <xf numFmtId="0" fontId="9" fillId="7" borderId="10" xfId="2" applyFill="1" applyBorder="1" applyAlignment="1">
      <alignment horizontal="center"/>
    </xf>
    <xf numFmtId="9" fontId="0" fillId="7" borderId="14" xfId="1" applyFont="1" applyFill="1" applyBorder="1" applyAlignment="1">
      <alignment horizontal="right" wrapText="1"/>
    </xf>
    <xf numFmtId="9" fontId="0" fillId="5" borderId="0" xfId="1" applyFont="1" applyFill="1" applyAlignment="1">
      <alignment horizontal="right" wrapText="1"/>
    </xf>
    <xf numFmtId="9" fontId="0" fillId="7" borderId="20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right"/>
    </xf>
    <xf numFmtId="0" fontId="12" fillId="5" borderId="0" xfId="0" applyFont="1" applyFill="1" applyAlignment="1">
      <alignment horizontal="left" wrapText="1"/>
    </xf>
    <xf numFmtId="0" fontId="13" fillId="7" borderId="10" xfId="0" applyFont="1" applyFill="1" applyBorder="1"/>
    <xf numFmtId="9" fontId="13" fillId="7" borderId="10" xfId="1" applyFont="1" applyFill="1" applyBorder="1" applyAlignment="1">
      <alignment horizontal="right" wrapText="1"/>
    </xf>
    <xf numFmtId="9" fontId="13" fillId="5" borderId="0" xfId="1" applyFont="1" applyFill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4" xfId="1" applyFont="1" applyFill="1" applyBorder="1" applyAlignment="1">
      <alignment wrapText="1"/>
    </xf>
    <xf numFmtId="9" fontId="0" fillId="7" borderId="20" xfId="1" applyFont="1" applyFill="1" applyBorder="1" applyAlignment="1">
      <alignment wrapText="1"/>
    </xf>
    <xf numFmtId="0" fontId="9" fillId="7" borderId="10" xfId="2" quotePrefix="1" applyFill="1" applyBorder="1" applyAlignment="1">
      <alignment horizontal="center"/>
    </xf>
    <xf numFmtId="9" fontId="0" fillId="7" borderId="10" xfId="1" applyFont="1" applyFill="1" applyBorder="1" applyAlignment="1">
      <alignment wrapText="1"/>
    </xf>
    <xf numFmtId="0" fontId="0" fillId="5" borderId="0" xfId="0" applyFill="1" applyAlignment="1">
      <alignment horizontal="left" wrapText="1"/>
    </xf>
    <xf numFmtId="9" fontId="13" fillId="7" borderId="10" xfId="0" applyNumberFormat="1" applyFont="1" applyFill="1" applyBorder="1"/>
    <xf numFmtId="0" fontId="2" fillId="5" borderId="0" xfId="0" applyFont="1" applyFill="1"/>
    <xf numFmtId="0" fontId="0" fillId="7" borderId="19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0" fillId="7" borderId="10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11" xfId="0" applyFill="1" applyBorder="1" applyAlignment="1">
      <alignment horizontal="center"/>
    </xf>
    <xf numFmtId="0" fontId="9" fillId="5" borderId="0" xfId="2" applyFill="1" applyAlignment="1">
      <alignment horizontal="center"/>
    </xf>
    <xf numFmtId="0" fontId="0" fillId="9" borderId="0" xfId="0" applyFill="1"/>
    <xf numFmtId="0" fontId="13" fillId="4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3" fillId="7" borderId="7" xfId="0" applyFont="1" applyFill="1" applyBorder="1" applyAlignment="1">
      <alignment horizontal="center"/>
    </xf>
    <xf numFmtId="9" fontId="8" fillId="5" borderId="0" xfId="1" applyFont="1" applyFill="1" applyBorder="1" applyAlignment="1">
      <alignment horizontal="center"/>
    </xf>
    <xf numFmtId="0" fontId="13" fillId="5" borderId="0" xfId="0" applyFont="1" applyFill="1"/>
    <xf numFmtId="9" fontId="13" fillId="5" borderId="0" xfId="0" applyNumberFormat="1" applyFont="1" applyFill="1" applyAlignment="1">
      <alignment horizontal="center"/>
    </xf>
    <xf numFmtId="0" fontId="0" fillId="5" borderId="10" xfId="0" applyFill="1" applyBorder="1"/>
    <xf numFmtId="0" fontId="8" fillId="7" borderId="2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13" fillId="10" borderId="12" xfId="0" applyFont="1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7" fillId="7" borderId="7" xfId="2" applyFont="1" applyFill="1" applyBorder="1" applyAlignment="1">
      <alignment horizontal="left" vertical="center" wrapText="1"/>
    </xf>
    <xf numFmtId="0" fontId="17" fillId="7" borderId="8" xfId="2" applyFont="1" applyFill="1" applyBorder="1" applyAlignment="1">
      <alignment horizontal="left" vertical="center" wrapText="1"/>
    </xf>
    <xf numFmtId="0" fontId="17" fillId="7" borderId="9" xfId="2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9" fillId="7" borderId="29" xfId="2" applyFill="1" applyBorder="1" applyAlignment="1">
      <alignment horizontal="left" wrapText="1"/>
    </xf>
    <xf numFmtId="0" fontId="9" fillId="7" borderId="30" xfId="2" applyFill="1" applyBorder="1" applyAlignment="1">
      <alignment horizontal="left" wrapText="1"/>
    </xf>
    <xf numFmtId="0" fontId="9" fillId="7" borderId="33" xfId="2" applyFill="1" applyBorder="1" applyAlignment="1">
      <alignment horizontal="left" wrapText="1"/>
    </xf>
    <xf numFmtId="0" fontId="9" fillId="7" borderId="32" xfId="2" applyFill="1" applyBorder="1" applyAlignment="1">
      <alignment horizontal="left" wrapText="1"/>
    </xf>
    <xf numFmtId="0" fontId="20" fillId="7" borderId="4" xfId="2" applyFont="1" applyFill="1" applyBorder="1" applyAlignment="1">
      <alignment horizontal="center"/>
    </xf>
    <xf numFmtId="0" fontId="20" fillId="7" borderId="6" xfId="2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'ENERO 2024'!$C$22:$F$22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E-43AC-886D-E8F1DE88446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'ENERO 2024'!$C$23:$F$23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E-43AC-886D-E8F1DE8844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'FEBRERO 2025 '!$H$22:$L$22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4-4B43-B178-3555EAA3F80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'FEBRERO 2025 '!$H$23:$L$23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4-4B43-B178-3555EAA3F8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2025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E-4B0D-B52C-09486FC01778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2025 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E-4B0D-B52C-09486FC017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48E-4B0D-B52C-09486FC0177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48E-4B0D-B52C-09486FC0177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48E-4B0D-B52C-09486FC0177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48E-4B0D-B52C-09486FC01778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2025 '!$I$96:$I$100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B09-971D-C5F452FCBB03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2025 '!$J$96:$J$100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4-4B09-971D-C5F452FCBB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434-4B09-971D-C5F452FCBB0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434-4B09-971D-C5F452FCBB0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434-4B09-971D-C5F452FCBB03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'FEBRERO 2025 '!$I$155:$I$158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6-4A5D-A0C4-E0035FDC703D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'FEBRERO 2025 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66-4A5D-A0C4-E0035FDC703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B66-4A5D-A0C4-E0035FDC703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66-4A5D-A0C4-E0035FDC703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66-4A5D-A0C4-E0035FDC703D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'FEBRERO 2025 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5-4E45-BAB3-15BB55AFDEF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'FEBRERO 2025 '!$J$184:$J$187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5-4E45-BAB3-15BB55AFDE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275-4E45-BAB3-15BB55AFDEF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275-4E45-BAB3-15BB55AFDEF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275-4E45-BAB3-15BB55AFDEF9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2025 '!$I$211:$I$214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5-4125-8A53-F5D974378D4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2025 '!$J$211:$J$214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5-4125-8A53-F5D974378D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D45-4125-8A53-F5D974378D4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D45-4125-8A53-F5D974378D4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 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D45-4125-8A53-F5D974378D49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'FEBRERO 2025 '!$G$236:$G$240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A-49BD-9CF3-B79DFD1A4F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 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 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06A-49BD-9CF3-B79DFD1A4FD5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'MARZO 2025'!$C$22:$F$22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3-4C3E-BB75-379554166F3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'MARZO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53-4C3E-BB75-379554166F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'MARZO 2025'!$H$22:$L$22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0-492A-A3BA-C3183FA5148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'MARZO 2025'!$H$23:$L$23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0-492A-A3BA-C3183FA514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8-4959-9D40-8EE2B620EDE7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8-4959-9D40-8EE2B620EDE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18-4959-9D40-8EE2B620EDE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18-4959-9D40-8EE2B620EDE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318-4959-9D40-8EE2B620EDE7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318-4959-9D40-8EE2B620EDE7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'ENERO 2024'!$H$22:$L$22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9-4E1B-8ABC-267DA7258B0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'ENERO 2024'!$H$23:$L$23</c:f>
              <c:numCache>
                <c:formatCode>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9-4E1B-8ABC-267DA7258B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2025'!$I$96:$I$100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7-4B33-98EF-00FC024F727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2025'!$J$96:$J$100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D7-4B33-98EF-00FC024F72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5D7-4B33-98EF-00FC024F727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5D7-4B33-98EF-00FC024F727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5D7-4B33-98EF-00FC024F727B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'MARZO 2025'!$I$155:$I$158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C-418E-A061-0649987E511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'MARZO 2025'!$J$155:$J$158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C-418E-A061-0649987E51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5EC-418E-A061-0649987E511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EC-418E-A061-0649987E511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EC-418E-A061-0649987E5111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'MARZO 2025'!$I$184:$I$187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E-4BC3-88AB-92ABBBC8F43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'MARZO 2025'!$J$184:$J$187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E-4BC3-88AB-92ABBBC8F43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5EE-4BC3-88AB-92ABBBC8F43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EE-4BC3-88AB-92ABBBC8F43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5EE-4BC3-88AB-92ABBBC8F431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2025'!$I$211:$I$214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6-4A84-8514-2BC9625D75F5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2025'!$J$211:$J$214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36-4A84-8514-2BC9625D75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836-4A84-8514-2BC9625D75F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836-4A84-8514-2BC9625D75F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836-4A84-8514-2BC9625D75F5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'MARZO 2025'!$G$236:$G$240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5-4B10-BD7A-0B1A0F6683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045-4B10-BD7A-0B1A0F668380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'ABRIL 2025'!$C$22:$F$22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F-455E-B1FE-9475A6A5CB7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'ABRIL 2025'!$C$23:$F$23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F-455E-B1FE-9475A6A5CB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'ABRIL 2025'!$H$22:$L$22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D2A-9A90-F0D72CCA22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'ABRIL 2025'!$H$23:$L$23</c:f>
              <c:numCache>
                <c:formatCode>0%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C-4D2A-9A90-F0D72CCA22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6-4B86-9C9F-58B752F6FF76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6-4B86-9C9F-58B752F6FF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8C6-4B86-9C9F-58B752F6FF7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C6-4B86-9C9F-58B752F6FF7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C6-4B86-9C9F-58B752F6FF7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C6-4B86-9C9F-58B752F6FF76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'ABRIL 2025'!$I$96:$I$100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E-48C4-8F45-478FF99100B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'ABRIL 2025'!$J$96:$J$100</c:f>
              <c:numCache>
                <c:formatCode>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E-48C4-8F45-478FF99100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60E-48C4-8F45-478FF99100B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0E-48C4-8F45-478FF99100B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60E-48C4-8F45-478FF99100B4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'ABRIL 2025'!$I$155:$I$158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0-4775-9ABD-727CDDF41DA5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'ABRIL 2025'!$J$155:$J$158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0-4775-9ABD-727CDDF41DA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140-4775-9ABD-727CDDF41DA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40-4775-9ABD-727CDDF41DA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40-4775-9ABD-727CDDF41DA5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2024'!$J$44:$J$59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69-462C-8584-660E325B6B8E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2024'!$K$44:$K$59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69-462C-8584-660E325B6B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069-462C-8584-660E325B6B8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069-462C-8584-660E325B6B8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069-462C-8584-660E325B6B8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069-462C-8584-660E325B6B8E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'ABRIL 2025'!$I$184:$I$187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4-4DF0-BD1F-E975FEACF4B8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'ABRIL 2025'!$J$184:$J$187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4-4DF0-BD1F-E975FEACF4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494-4DF0-BD1F-E975FEACF4B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494-4DF0-BD1F-E975FEACF4B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494-4DF0-BD1F-E975FEACF4B8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2025'!$I$211:$I$214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8-49F2-8252-4C538FF15D0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2025'!$J$211:$J$214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8-49F2-8252-4C538FF15D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488-49F2-8252-4C538FF15D0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488-49F2-8252-4C538FF15D0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488-49F2-8252-4C538FF15D04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'ABRIL 2025'!$G$236:$G$240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2-44E0-926B-4D98B7AD28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942-44E0-926B-4D98B7AD2862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'MAY 2025'!$C$22:$F$22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1-4C54-B4D5-C754F7D2296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'MAY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1-4C54-B4D5-C754F7D229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'MAY 2025'!$H$22:$L$22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7-480D-9701-AD6EF074ADF6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'MAY 2025'!$H$23:$L$23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27-480D-9701-AD6EF074AD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3-4DB2-AA98-DEDD4CB8EBEA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3-4DB2-AA98-DEDD4CB8EB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8F3-4DB2-AA98-DEDD4CB8EBE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8F3-4DB2-AA98-DEDD4CB8EBE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8F3-4DB2-AA98-DEDD4CB8EBEA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8F3-4DB2-AA98-DEDD4CB8EBEA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 2025'!$I$96:$I$100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D-4EAC-805D-999B466A7ED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 2025'!$J$96:$J$100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D-4EAC-805D-999B466A7E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2025'!$F$96:$F$100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08D-4EAC-805D-999B466A7ED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08D-4EAC-805D-999B466A7ED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08D-4EAC-805D-999B466A7EDC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'MAY 2025'!$I$155:$I$158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F-4438-8847-0E03EB65FF9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'MAY 2025'!$J$155:$J$158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AF-4438-8847-0E03EB65FF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2025'!$F$155:$F$158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2AF-4438-8847-0E03EB65FF9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2AF-4438-8847-0E03EB65FF9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2AF-4438-8847-0E03EB65FF99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'MAY 2025'!$I$184:$I$187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7-4CA0-8122-7D3540FF623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'MAY 2025'!$J$184:$J$187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47-4CA0-8122-7D3540FF62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2025'!$F$184:$F$187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347-4CA0-8122-7D3540FF623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347-4CA0-8122-7D3540FF623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47-4CA0-8122-7D3540FF6230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 2025'!$I$211:$I$214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0-4CA4-BECE-9C489F4D6736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 2025'!$J$211:$J$214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0-4CA4-BECE-9C489F4D673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2025'!$F$211:$F$214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550-4CA4-BECE-9C489F4D673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550-4CA4-BECE-9C489F4D673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2025'!$E$211:$E$214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2025'!$H$211:$H$214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550-4CA4-BECE-9C489F4D6736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2024'!$I$96:$I$100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70-4A45-8ACF-1AE9400A8C86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2024'!$J$96:$J$100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70-4A45-8ACF-1AE9400A8C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970-4A45-8ACF-1AE9400A8C8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70-4A45-8ACF-1AE9400A8C8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70-4A45-8ACF-1AE9400A8C86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2025'!$E$236:$E$240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'MAY 2025'!$G$236:$G$240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8-49A2-8B0B-116FA57B25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2025'!$E$236:$E$240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2025'!$F$236:$F$240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A48-49A2-8B0B-116FA57B257A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'ENERO 2024'!$I$155:$I$158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7-4C09-A20E-F97EEF7BAAC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'ENERO 2024'!$J$155:$J$158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7-4C09-A20E-F97EEF7BAA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A47-4C09-A20E-F97EEF7BAAC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A47-4C09-A20E-F97EEF7BAAC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A47-4C09-A20E-F97EEF7BAAC0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'ENERO 2024'!$I$184:$I$187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1-4FCC-83FF-549CEB9EBF3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'ENERO 2024'!$J$184:$J$187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1-4FCC-83FF-549CEB9EBF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01-4FCC-83FF-549CEB9EBF3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901-4FCC-83FF-549CEB9EBF3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01-4FCC-83FF-549CEB9EBF30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2024'!$I$211:$I$214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F-4938-829D-BD2B105E289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2024'!$J$211:$J$214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DF-4938-829D-BD2B105E28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EDF-4938-829D-BD2B105E289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EDF-4938-829D-BD2B105E289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2024'!$H$211:$H$214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EDF-4938-829D-BD2B105E2899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2024'!$E$236:$E$240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'ENERO 2024'!$G$236:$G$240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7-4F9A-9511-B1A1CA956C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2024'!$E$236:$E$240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2024'!$F$236:$F$240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17-4F9A-9511-B1A1CA956CCF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'FEBRERO 2025 '!$C$22:$F$22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D-4B52-A6F2-6191ED7BCF2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'FEBRERO 2025 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D-4B52-A6F2-6191ED7BCF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image" Target="../media/image2.png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image" Target="../media/image2.png"/><Relationship Id="rId4" Type="http://schemas.openxmlformats.org/officeDocument/2006/relationships/chart" Target="../charts/chart20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10" Type="http://schemas.openxmlformats.org/officeDocument/2006/relationships/image" Target="../media/image2.png"/><Relationship Id="rId4" Type="http://schemas.openxmlformats.org/officeDocument/2006/relationships/chart" Target="../charts/chart28.xml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10" Type="http://schemas.openxmlformats.org/officeDocument/2006/relationships/image" Target="../media/image2.png"/><Relationship Id="rId4" Type="http://schemas.openxmlformats.org/officeDocument/2006/relationships/chart" Target="../charts/chart36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842961</xdr:colOff>
      <xdr:row>245</xdr:row>
      <xdr:rowOff>42862</xdr:rowOff>
    </xdr:from>
    <xdr:to>
      <xdr:col>10</xdr:col>
      <xdr:colOff>714374</xdr:colOff>
      <xdr:row>261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418681</xdr:colOff>
      <xdr:row>3</xdr:row>
      <xdr:rowOff>31402</xdr:rowOff>
    </xdr:from>
    <xdr:ext cx="952500" cy="1033463"/>
    <xdr:pic>
      <xdr:nvPicPr>
        <xdr:cNvPr id="1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AAAF376-89DA-420D-BD52-F2675F17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868" y="596622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D79D49-B6BD-4599-AA22-20CA593B7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4798C7-C8B0-49DF-96BD-61ABA8143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F5BD6B7-F7CF-4233-A916-1E3343CDB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69D828-263B-4F36-B782-DEB1CB756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C27748E-4E28-48D7-9850-7F4388875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B66AF5B-99A1-4DC1-AA0D-530916A86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253543D-F45C-4ECA-9F08-6AC43FE25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842961</xdr:colOff>
      <xdr:row>245</xdr:row>
      <xdr:rowOff>42862</xdr:rowOff>
    </xdr:from>
    <xdr:to>
      <xdr:col>10</xdr:col>
      <xdr:colOff>714374</xdr:colOff>
      <xdr:row>261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D372C77-44CF-4B33-BC37-85609D701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4D37E824-8A16-4000-85C0-F4C9C2CB69F6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94203</xdr:colOff>
      <xdr:row>3</xdr:row>
      <xdr:rowOff>31401</xdr:rowOff>
    </xdr:from>
    <xdr:ext cx="952500" cy="1033463"/>
    <xdr:pic>
      <xdr:nvPicPr>
        <xdr:cNvPr id="1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8CB3CF8-7233-40D1-B874-66DFC3C6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390" y="596621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B527FA-79A9-4592-B78D-A80F7866A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63D5B3-E779-41A7-929D-9AFEC1D1C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E41943C-415E-4169-BC1F-AB04A2D24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BE65EE6-38EA-4DB7-8FDA-3E6AAA344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1B44454-FDA8-454B-A6A7-F8FD75E93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F5CA99-07A3-4BB6-AF25-739A01351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298BE85-4760-43D6-960F-216ADE4FF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842961</xdr:colOff>
      <xdr:row>245</xdr:row>
      <xdr:rowOff>42862</xdr:rowOff>
    </xdr:from>
    <xdr:to>
      <xdr:col>10</xdr:col>
      <xdr:colOff>714374</xdr:colOff>
      <xdr:row>261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E2EDFCB-4FC4-4A5E-88E5-F491947CD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5</xdr:col>
      <xdr:colOff>238125</xdr:colOff>
      <xdr:row>3</xdr:row>
      <xdr:rowOff>57150</xdr:rowOff>
    </xdr:from>
    <xdr:ext cx="5644808" cy="715526"/>
    <xdr:pic>
      <xdr:nvPicPr>
        <xdr:cNvPr id="11" name="image2.png">
          <a:extLst>
            <a:ext uri="{FF2B5EF4-FFF2-40B4-BE49-F238E27FC236}">
              <a16:creationId xmlns:a16="http://schemas.microsoft.com/office/drawing/2014/main" id="{F98862F9-3A6D-4D20-86BA-D5E0A278D241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048125" y="628650"/>
          <a:ext cx="5644808" cy="715526"/>
        </a:xfrm>
        <a:prstGeom prst="rect">
          <a:avLst/>
        </a:prstGeom>
        <a:ln/>
      </xdr:spPr>
    </xdr:pic>
    <xdr:clientData/>
  </xdr:oneCellAnchor>
  <xdr:oneCellAnchor>
    <xdr:from>
      <xdr:col>1</xdr:col>
      <xdr:colOff>701292</xdr:colOff>
      <xdr:row>3</xdr:row>
      <xdr:rowOff>73269</xdr:rowOff>
    </xdr:from>
    <xdr:ext cx="952500" cy="1033463"/>
    <xdr:pic>
      <xdr:nvPicPr>
        <xdr:cNvPr id="1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6859BF8-E900-434E-81BF-4BD849E0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5" y="638489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1505D38-8028-4822-BF03-7A9EFDDBB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16431A3-333C-4216-AA27-876068E90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D915AE-7C4A-47FA-80AC-A886BAF6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754A34D-17F7-432E-8403-AE2D426EB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12C035A-5D15-4F69-8119-1EE25F0C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CEC24C9-2815-4806-BFD9-139D4085F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9E90FDA-531B-46AF-B648-FA3893AEF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842961</xdr:colOff>
      <xdr:row>245</xdr:row>
      <xdr:rowOff>42862</xdr:rowOff>
    </xdr:from>
    <xdr:to>
      <xdr:col>10</xdr:col>
      <xdr:colOff>714374</xdr:colOff>
      <xdr:row>261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80069F5-974A-4616-9819-B8E341C2F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E27A0E96-83E3-410E-81A5-CFA5C0E3FF83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62802</xdr:colOff>
      <xdr:row>3</xdr:row>
      <xdr:rowOff>52335</xdr:rowOff>
    </xdr:from>
    <xdr:ext cx="952500" cy="1033463"/>
    <xdr:pic>
      <xdr:nvPicPr>
        <xdr:cNvPr id="1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3636D98-99DD-4B2A-97A5-3B1903A2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989" y="617555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1753C5-8825-411B-BB99-368678DB2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CE92AF-E22A-4CA6-85D9-19EE311C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A71937F-C9D9-4FB1-8446-072CFE283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962D8E6-A27B-48A5-B893-65C294D9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AD9DED6-BC73-4E04-A353-2E7333C02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C023E1B-3241-4484-BF6C-0BF19A855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9F260F6-2B1E-42F9-A5A0-247151769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842961</xdr:colOff>
      <xdr:row>245</xdr:row>
      <xdr:rowOff>42862</xdr:rowOff>
    </xdr:from>
    <xdr:to>
      <xdr:col>10</xdr:col>
      <xdr:colOff>714374</xdr:colOff>
      <xdr:row>261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10D3DCF-8D3E-4F08-A154-782E3A066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5</xdr:col>
      <xdr:colOff>238125</xdr:colOff>
      <xdr:row>3</xdr:row>
      <xdr:rowOff>57150</xdr:rowOff>
    </xdr:from>
    <xdr:ext cx="5644808" cy="715526"/>
    <xdr:pic>
      <xdr:nvPicPr>
        <xdr:cNvPr id="11" name="image2.png">
          <a:extLst>
            <a:ext uri="{FF2B5EF4-FFF2-40B4-BE49-F238E27FC236}">
              <a16:creationId xmlns:a16="http://schemas.microsoft.com/office/drawing/2014/main" id="{D161EEDF-DB94-4F97-A0D9-6B71A9D4D668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048125" y="628650"/>
          <a:ext cx="5644808" cy="715526"/>
        </a:xfrm>
        <a:prstGeom prst="rect">
          <a:avLst/>
        </a:prstGeom>
        <a:ln/>
      </xdr:spPr>
    </xdr:pic>
    <xdr:clientData/>
  </xdr:oneCellAnchor>
  <xdr:oneCellAnchor>
    <xdr:from>
      <xdr:col>3</xdr:col>
      <xdr:colOff>0</xdr:colOff>
      <xdr:row>5</xdr:row>
      <xdr:rowOff>0</xdr:rowOff>
    </xdr:from>
    <xdr:ext cx="952500" cy="1033463"/>
    <xdr:pic>
      <xdr:nvPicPr>
        <xdr:cNvPr id="1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CFB4CD6-FA51-498E-A56D-D5CFFB20B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022" y="942033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84"/>
  <sheetViews>
    <sheetView zoomScale="91" zoomScaleNormal="70" workbookViewId="0">
      <selection activeCell="O28" sqref="O2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39" t="s">
        <v>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3"/>
      <c r="Q13" s="1"/>
    </row>
    <row r="14" spans="1:17" ht="43.5" customHeight="1" thickBot="1" x14ac:dyDescent="0.85">
      <c r="A14" s="1"/>
      <c r="B14" s="141" t="s">
        <v>36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143" t="s">
        <v>1</v>
      </c>
      <c r="D20" s="144"/>
      <c r="E20" s="144"/>
      <c r="F20" s="145"/>
      <c r="G20" s="6"/>
      <c r="H20" s="143" t="s">
        <v>35</v>
      </c>
      <c r="I20" s="144"/>
      <c r="J20" s="144"/>
      <c r="K20" s="144"/>
      <c r="L20" s="145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31</v>
      </c>
      <c r="D21" s="11" t="s">
        <v>2</v>
      </c>
      <c r="E21" s="12" t="s">
        <v>3</v>
      </c>
      <c r="F21" s="10" t="s">
        <v>4</v>
      </c>
      <c r="G21" s="13"/>
      <c r="H21" s="12" t="s">
        <v>5</v>
      </c>
      <c r="I21" s="12" t="s">
        <v>6</v>
      </c>
      <c r="J21" s="10" t="s">
        <v>7</v>
      </c>
      <c r="K21" s="10" t="s">
        <v>8</v>
      </c>
      <c r="L21" s="10" t="s">
        <v>4</v>
      </c>
      <c r="M21" s="9"/>
      <c r="N21" s="9"/>
      <c r="O21" s="9"/>
      <c r="P21" s="5"/>
      <c r="Q21" s="8"/>
    </row>
    <row r="22" spans="1:17" ht="16.5" thickBot="1" x14ac:dyDescent="0.35">
      <c r="A22" s="1"/>
      <c r="B22" s="5"/>
      <c r="C22" s="15">
        <v>3</v>
      </c>
      <c r="D22" s="16">
        <v>0</v>
      </c>
      <c r="E22" s="16">
        <v>0</v>
      </c>
      <c r="F22" s="17">
        <f>SUM(C22:E22)</f>
        <v>3</v>
      </c>
      <c r="G22" s="18"/>
      <c r="H22" s="15">
        <v>1</v>
      </c>
      <c r="I22" s="15">
        <v>1</v>
      </c>
      <c r="J22" s="15">
        <v>0</v>
      </c>
      <c r="K22" s="15">
        <v>1</v>
      </c>
      <c r="L22" s="17">
        <f>SUM(H22:K22)</f>
        <v>3</v>
      </c>
      <c r="M22" s="5"/>
      <c r="N22" s="5"/>
      <c r="O22" s="5"/>
      <c r="P22" s="5"/>
      <c r="Q22" s="1"/>
    </row>
    <row r="23" spans="1:17" ht="16.5" thickBot="1" x14ac:dyDescent="0.35">
      <c r="A23" s="1"/>
      <c r="B23" s="5"/>
      <c r="C23" s="19">
        <f>C22/F22</f>
        <v>1</v>
      </c>
      <c r="D23" s="19">
        <f>D22/F22</f>
        <v>0</v>
      </c>
      <c r="E23" s="19">
        <f>E22/F22</f>
        <v>0</v>
      </c>
      <c r="F23" s="20">
        <f>SUM(C23:E23)</f>
        <v>1</v>
      </c>
      <c r="G23" s="18"/>
      <c r="H23" s="21">
        <f>H22/L22</f>
        <v>0.33333333333333331</v>
      </c>
      <c r="I23" s="21">
        <f>I22/L22</f>
        <v>0.33333333333333331</v>
      </c>
      <c r="J23" s="21">
        <f>J22/L22</f>
        <v>0</v>
      </c>
      <c r="K23" s="21">
        <f>K22/L22</f>
        <v>0.33333333333333331</v>
      </c>
      <c r="L23" s="21">
        <f>SUM(H23:K23)</f>
        <v>1</v>
      </c>
      <c r="M23" s="5"/>
      <c r="N23" s="5"/>
      <c r="O23" s="5"/>
      <c r="P23" s="5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146" t="s">
        <v>9</v>
      </c>
      <c r="E43" s="147"/>
      <c r="F43" s="147"/>
      <c r="G43" s="147"/>
      <c r="H43" s="147"/>
      <c r="I43" s="147"/>
      <c r="J43" s="148"/>
      <c r="K43" s="149"/>
      <c r="L43" s="7"/>
      <c r="M43" s="7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8"/>
      <c r="M44" s="102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8"/>
      <c r="M45" s="102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8"/>
      <c r="M46" s="102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3</v>
      </c>
      <c r="K47" s="21">
        <f>+J47/J61</f>
        <v>1</v>
      </c>
      <c r="L47" s="18"/>
      <c r="M47" s="102"/>
      <c r="N47" s="10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8"/>
      <c r="M48" s="102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8"/>
      <c r="M49" s="102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8"/>
      <c r="M50" s="102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8"/>
      <c r="M51" s="102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8"/>
      <c r="M52" s="102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8"/>
      <c r="M53" s="102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8"/>
      <c r="M54" s="102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8"/>
      <c r="M55" s="102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07">
        <v>0</v>
      </c>
      <c r="K56" s="21">
        <f>+J56/J61</f>
        <v>0</v>
      </c>
      <c r="L56" s="18"/>
      <c r="M56" s="102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06">
        <v>0</v>
      </c>
      <c r="K57" s="21">
        <f>+J57/J61</f>
        <v>0</v>
      </c>
      <c r="L57" s="18"/>
      <c r="M57" s="102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8"/>
      <c r="M58" s="102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8"/>
      <c r="M59" s="102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1">
        <f>SUM(J44:J59)</f>
        <v>3</v>
      </c>
      <c r="K61" s="34">
        <f>SUM(K44:K60)</f>
        <v>1</v>
      </c>
      <c r="L61" s="103"/>
      <c r="M61" s="104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150" t="s">
        <v>10</v>
      </c>
      <c r="E95" s="151"/>
      <c r="F95" s="151"/>
      <c r="G95" s="151"/>
      <c r="H95" s="151"/>
      <c r="I95" s="151"/>
      <c r="J95" s="152"/>
      <c r="K95" s="35"/>
      <c r="L95" s="35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11</v>
      </c>
      <c r="F96" s="38"/>
      <c r="G96" s="39"/>
      <c r="H96" s="39"/>
      <c r="I96" s="40">
        <v>0</v>
      </c>
      <c r="J96" s="41">
        <f>+I96/I102</f>
        <v>0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32</v>
      </c>
      <c r="F97" s="44"/>
      <c r="G97" s="39"/>
      <c r="H97" s="39"/>
      <c r="I97" s="45">
        <v>3</v>
      </c>
      <c r="J97" s="41">
        <f>+I97/I102</f>
        <v>1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153" t="s">
        <v>12</v>
      </c>
      <c r="F98" s="154"/>
      <c r="G98" s="154"/>
      <c r="H98" s="15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13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14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4</v>
      </c>
      <c r="I102" s="54">
        <f>SUM(I96:I101)</f>
        <v>3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156"/>
      <c r="E105" s="156"/>
      <c r="F105" s="156"/>
      <c r="G105" s="156"/>
      <c r="H105" s="156"/>
      <c r="I105" s="156"/>
      <c r="J105" s="156"/>
      <c r="K105" s="35"/>
      <c r="L105" s="35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15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157" t="s">
        <v>16</v>
      </c>
      <c r="F132" s="158"/>
      <c r="G132" s="158"/>
      <c r="H132" s="158"/>
      <c r="I132" s="158"/>
      <c r="J132" s="159"/>
      <c r="K132" s="35"/>
      <c r="L132" s="35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136" t="s">
        <v>17</v>
      </c>
      <c r="F133" s="137"/>
      <c r="G133" s="137"/>
      <c r="H133" s="137"/>
      <c r="I133" s="138"/>
      <c r="J133" s="57">
        <v>3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4</v>
      </c>
      <c r="J134" s="60">
        <f>SUM(J133)</f>
        <v>3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157" t="s">
        <v>18</v>
      </c>
      <c r="F137" s="158"/>
      <c r="G137" s="158"/>
      <c r="H137" s="158"/>
      <c r="I137" s="158"/>
      <c r="J137" s="159"/>
      <c r="K137" s="35"/>
      <c r="L137" s="35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136" t="s">
        <v>19</v>
      </c>
      <c r="F138" s="137"/>
      <c r="G138" s="137"/>
      <c r="H138" s="137"/>
      <c r="I138" s="138"/>
      <c r="J138" s="62">
        <v>2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4</v>
      </c>
      <c r="J139" s="60">
        <f>SUM(J138)</f>
        <v>2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163" t="s">
        <v>20</v>
      </c>
      <c r="F142" s="164"/>
      <c r="G142" s="164"/>
      <c r="H142" s="164"/>
      <c r="I142" s="164"/>
      <c r="J142" s="165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136" t="s">
        <v>21</v>
      </c>
      <c r="F143" s="137"/>
      <c r="G143" s="137"/>
      <c r="H143" s="137"/>
      <c r="I143" s="138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4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163" t="s">
        <v>22</v>
      </c>
      <c r="F147" s="164"/>
      <c r="G147" s="164"/>
      <c r="H147" s="164"/>
      <c r="I147" s="164"/>
      <c r="J147" s="165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136" t="s">
        <v>22</v>
      </c>
      <c r="F148" s="137"/>
      <c r="G148" s="137"/>
      <c r="H148" s="137"/>
      <c r="I148" s="138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4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157" t="s">
        <v>23</v>
      </c>
      <c r="E154" s="158"/>
      <c r="F154" s="158"/>
      <c r="G154" s="158"/>
      <c r="H154" s="158"/>
      <c r="I154" s="158"/>
      <c r="J154" s="159"/>
      <c r="K154" s="35"/>
      <c r="L154" s="35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160" t="str">
        <f>+'[1]ACUM-MAYO'!A162</f>
        <v>ORDINARIA</v>
      </c>
      <c r="F155" s="161"/>
      <c r="G155" s="161"/>
      <c r="H155" s="162"/>
      <c r="I155" s="67">
        <v>3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160" t="str">
        <f>+'[1]ACUM-MAYO'!A163</f>
        <v>FUNDAMENTAL</v>
      </c>
      <c r="F156" s="161"/>
      <c r="G156" s="161"/>
      <c r="H156" s="162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71">
        <v>4</v>
      </c>
      <c r="E157" s="160" t="str">
        <f>+'[1]ACUM-MAYO'!A165</f>
        <v>RESERVADA</v>
      </c>
      <c r="F157" s="161"/>
      <c r="G157" s="161"/>
      <c r="H157" s="162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160" t="s">
        <v>24</v>
      </c>
      <c r="F158" s="161"/>
      <c r="G158" s="161"/>
      <c r="H158" s="162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4</v>
      </c>
      <c r="I160" s="60">
        <f>SUM(I155:I158)</f>
        <v>3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157" t="s">
        <v>25</v>
      </c>
      <c r="E183" s="158"/>
      <c r="F183" s="158"/>
      <c r="G183" s="158"/>
      <c r="H183" s="158"/>
      <c r="I183" s="158"/>
      <c r="J183" s="159"/>
      <c r="K183" s="35"/>
      <c r="L183" s="35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160" t="str">
        <f>+'[1]ACUM-MAYO'!A173</f>
        <v>ECONOMICA ADMINISTRATIVA</v>
      </c>
      <c r="F184" s="161"/>
      <c r="G184" s="161"/>
      <c r="H184" s="162"/>
      <c r="I184" s="67">
        <v>2</v>
      </c>
      <c r="J184" s="79">
        <f>+I184/I189</f>
        <v>0.66666666666666663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160" t="str">
        <f>+'[1]ACUM-MAYO'!A174</f>
        <v>TRAMITE</v>
      </c>
      <c r="F185" s="161"/>
      <c r="G185" s="161"/>
      <c r="H185" s="162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160" t="str">
        <f>+'[1]ACUM-MAYO'!A175</f>
        <v>SERV. PUB.</v>
      </c>
      <c r="F186" s="161"/>
      <c r="G186" s="161"/>
      <c r="H186" s="162"/>
      <c r="I186" s="81">
        <v>0</v>
      </c>
      <c r="J186" s="80">
        <f>+I186/I189</f>
        <v>0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160" t="str">
        <f>+'[1]ACUM-MAYO'!A176</f>
        <v>LEGAL</v>
      </c>
      <c r="F187" s="161"/>
      <c r="G187" s="161"/>
      <c r="H187" s="162"/>
      <c r="I187" s="67">
        <v>1</v>
      </c>
      <c r="J187" s="82">
        <f>+I187/I189</f>
        <v>0.33333333333333331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4</v>
      </c>
      <c r="I189" s="60">
        <f>SUM(I184:I187)</f>
        <v>3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157" t="s">
        <v>26</v>
      </c>
      <c r="E210" s="158"/>
      <c r="F210" s="158"/>
      <c r="G210" s="158"/>
      <c r="H210" s="158"/>
      <c r="I210" s="158"/>
      <c r="J210" s="159"/>
      <c r="K210" s="35"/>
      <c r="L210" s="35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">
        <v>31</v>
      </c>
      <c r="F211" s="87"/>
      <c r="G211" s="87"/>
      <c r="H211" s="88"/>
      <c r="I211" s="67">
        <v>3</v>
      </c>
      <c r="J211" s="79">
        <f>+I211/I216</f>
        <v>1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0</v>
      </c>
      <c r="J212" s="79">
        <f>+I212/I216</f>
        <v>0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89"/>
      <c r="H214" s="90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4</v>
      </c>
      <c r="I216" s="60">
        <f>SUM(I211:I214)</f>
        <v>3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ht="15.75" thickBot="1" x14ac:dyDescent="0.3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ht="19.5" thickBot="1" x14ac:dyDescent="0.3">
      <c r="A235" s="1"/>
      <c r="B235" s="5"/>
      <c r="C235" s="5"/>
      <c r="D235" s="174" t="s">
        <v>34</v>
      </c>
      <c r="E235" s="175"/>
      <c r="F235" s="175"/>
      <c r="G235" s="176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20.25" customHeight="1" thickBot="1" x14ac:dyDescent="0.3">
      <c r="A236" s="1"/>
      <c r="B236" s="5"/>
      <c r="C236" s="5"/>
      <c r="D236" s="92">
        <v>1</v>
      </c>
      <c r="E236" s="177" t="s">
        <v>27</v>
      </c>
      <c r="F236" s="178"/>
      <c r="G236" s="93">
        <v>0</v>
      </c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25.5" customHeight="1" thickBot="1" x14ac:dyDescent="0.3">
      <c r="A237" s="1"/>
      <c r="B237" s="5"/>
      <c r="C237" s="5"/>
      <c r="D237" s="92">
        <v>2</v>
      </c>
      <c r="E237" s="94" t="s">
        <v>28</v>
      </c>
      <c r="F237" s="95"/>
      <c r="G237" s="93">
        <v>0</v>
      </c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.75" customHeight="1" thickBot="1" x14ac:dyDescent="0.3">
      <c r="A238" s="1"/>
      <c r="B238" s="5"/>
      <c r="C238" s="5"/>
      <c r="D238" s="92">
        <v>3</v>
      </c>
      <c r="E238" s="177" t="s">
        <v>29</v>
      </c>
      <c r="F238" s="178"/>
      <c r="G238" s="96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B239" s="5"/>
      <c r="C239" s="97"/>
      <c r="D239" s="108">
        <v>4</v>
      </c>
      <c r="E239" s="166" t="s">
        <v>30</v>
      </c>
      <c r="F239" s="167"/>
      <c r="G239" s="109">
        <v>2</v>
      </c>
      <c r="H239" s="5"/>
      <c r="I239" s="5"/>
      <c r="J239" s="5"/>
      <c r="K239" s="5"/>
      <c r="L239" s="5"/>
      <c r="M239" s="5"/>
      <c r="N239" s="5"/>
      <c r="O239" s="5"/>
      <c r="P239" s="1"/>
      <c r="Q239" s="98"/>
    </row>
    <row r="240" spans="1:17" ht="21.75" customHeight="1" thickBot="1" x14ac:dyDescent="0.3">
      <c r="A240" s="1"/>
      <c r="B240" s="5"/>
      <c r="C240" s="97"/>
      <c r="D240" s="92">
        <v>5</v>
      </c>
      <c r="E240" s="168" t="s">
        <v>33</v>
      </c>
      <c r="F240" s="169"/>
      <c r="G240" s="111">
        <v>1</v>
      </c>
      <c r="H240" s="5"/>
      <c r="I240" s="5"/>
      <c r="J240" s="5"/>
      <c r="K240" s="5"/>
      <c r="L240" s="5"/>
      <c r="M240" s="5"/>
      <c r="N240" s="5"/>
      <c r="O240" s="5"/>
      <c r="P240" s="1"/>
      <c r="Q240" s="98"/>
    </row>
    <row r="241" spans="1:17" ht="15.75" customHeight="1" thickBot="1" x14ac:dyDescent="0.3">
      <c r="A241" s="1"/>
      <c r="B241" s="5"/>
      <c r="C241" s="97"/>
      <c r="D241" s="5"/>
      <c r="E241" s="170" t="s">
        <v>4</v>
      </c>
      <c r="F241" s="171"/>
      <c r="G241" s="110">
        <f>SUM(G236:G240)</f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172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"/>
      <c r="Q243" s="98"/>
    </row>
    <row r="244" spans="1:17" ht="15.75" customHeight="1" x14ac:dyDescent="0.25">
      <c r="A244" s="1"/>
      <c r="B244" s="5"/>
      <c r="C244" s="9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33"/>
      <c r="I247" s="32"/>
      <c r="J247" s="32"/>
      <c r="K247" s="32"/>
      <c r="L247" s="32"/>
      <c r="M247" s="5"/>
      <c r="N247" s="5"/>
      <c r="O247" s="5"/>
      <c r="P247" s="1"/>
      <c r="Q247" s="98"/>
    </row>
    <row r="248" spans="1:17" x14ac:dyDescent="0.25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33" customFormat="1" ht="15.75" x14ac:dyDescent="0.25">
      <c r="A249" s="31"/>
      <c r="B249" s="32"/>
      <c r="C249" s="32"/>
      <c r="D249" s="5"/>
      <c r="E249" s="5"/>
      <c r="F249" s="5"/>
      <c r="G249" s="5"/>
      <c r="H249" s="5"/>
      <c r="I249" s="5"/>
      <c r="J249" s="5"/>
      <c r="K249" s="5"/>
      <c r="L249" s="5"/>
      <c r="M249" s="32"/>
      <c r="N249" s="32"/>
      <c r="O249" s="32"/>
      <c r="P249" s="32"/>
      <c r="Q249" s="31"/>
    </row>
    <row r="250" spans="1:17" x14ac:dyDescent="0.25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 x14ac:dyDescent="0.3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 x14ac:dyDescent="0.3">
      <c r="A252" s="1"/>
      <c r="B252" s="5"/>
      <c r="P252" s="99"/>
      <c r="Q252" s="100"/>
    </row>
    <row r="253" spans="1:17" x14ac:dyDescent="0.25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 x14ac:dyDescent="0.25">
      <c r="A279" s="9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98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</row>
  </sheetData>
  <mergeCells count="34"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E96E-9CD8-40A8-9192-E2EA65F61981}">
  <sheetPr>
    <pageSetUpPr fitToPage="1"/>
  </sheetPr>
  <dimension ref="A1:Q284"/>
  <sheetViews>
    <sheetView zoomScale="91" zoomScaleNormal="70" workbookViewId="0">
      <selection activeCell="T16" sqref="T16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39" t="s">
        <v>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3"/>
      <c r="Q13" s="1"/>
    </row>
    <row r="14" spans="1:17" ht="43.5" customHeight="1" thickBot="1" x14ac:dyDescent="0.85">
      <c r="A14" s="1"/>
      <c r="B14" s="141" t="s">
        <v>37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143" t="s">
        <v>1</v>
      </c>
      <c r="D20" s="144"/>
      <c r="E20" s="144"/>
      <c r="F20" s="145"/>
      <c r="G20" s="6"/>
      <c r="H20" s="143" t="s">
        <v>35</v>
      </c>
      <c r="I20" s="144"/>
      <c r="J20" s="144"/>
      <c r="K20" s="144"/>
      <c r="L20" s="145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31</v>
      </c>
      <c r="D21" s="11" t="s">
        <v>2</v>
      </c>
      <c r="E21" s="12" t="s">
        <v>3</v>
      </c>
      <c r="F21" s="10" t="s">
        <v>4</v>
      </c>
      <c r="G21" s="13"/>
      <c r="H21" s="12" t="s">
        <v>5</v>
      </c>
      <c r="I21" s="12" t="s">
        <v>6</v>
      </c>
      <c r="J21" s="10" t="s">
        <v>7</v>
      </c>
      <c r="K21" s="10" t="s">
        <v>8</v>
      </c>
      <c r="L21" s="10" t="s">
        <v>4</v>
      </c>
      <c r="M21" s="9"/>
      <c r="N21" s="9"/>
      <c r="O21" s="9"/>
      <c r="P21" s="5"/>
      <c r="Q21" s="8"/>
    </row>
    <row r="22" spans="1:17" ht="16.5" thickBot="1" x14ac:dyDescent="0.35">
      <c r="A22" s="1"/>
      <c r="B22" s="5"/>
      <c r="C22" s="15">
        <v>4</v>
      </c>
      <c r="D22" s="16">
        <v>0</v>
      </c>
      <c r="E22" s="16">
        <v>0</v>
      </c>
      <c r="F22" s="17">
        <f>SUM(C22:E22)</f>
        <v>4</v>
      </c>
      <c r="G22" s="18"/>
      <c r="H22" s="15">
        <v>2</v>
      </c>
      <c r="I22" s="15">
        <v>0</v>
      </c>
      <c r="J22" s="15">
        <v>2</v>
      </c>
      <c r="K22" s="15">
        <v>0</v>
      </c>
      <c r="L22" s="17">
        <f>SUM(H22:K22)</f>
        <v>4</v>
      </c>
      <c r="M22" s="5"/>
      <c r="N22" s="5"/>
      <c r="O22" s="5"/>
      <c r="P22" s="5"/>
      <c r="Q22" s="1"/>
    </row>
    <row r="23" spans="1:17" ht="16.5" thickBot="1" x14ac:dyDescent="0.35">
      <c r="A23" s="1"/>
      <c r="B23" s="5"/>
      <c r="C23" s="19">
        <f>C22/F22</f>
        <v>1</v>
      </c>
      <c r="D23" s="19">
        <f>D22/F22</f>
        <v>0</v>
      </c>
      <c r="E23" s="19">
        <f>E22/F22</f>
        <v>0</v>
      </c>
      <c r="F23" s="20">
        <f>SUM(C23:E23)</f>
        <v>1</v>
      </c>
      <c r="G23" s="18"/>
      <c r="H23" s="21">
        <f>H22/L22</f>
        <v>0.5</v>
      </c>
      <c r="I23" s="21">
        <f>I22/L22</f>
        <v>0</v>
      </c>
      <c r="J23" s="21">
        <f>J22/L22</f>
        <v>0.5</v>
      </c>
      <c r="K23" s="21">
        <f>K22/L22</f>
        <v>0</v>
      </c>
      <c r="L23" s="21">
        <f>SUM(H23:K23)</f>
        <v>1</v>
      </c>
      <c r="M23" s="5"/>
      <c r="N23" s="5"/>
      <c r="O23" s="5"/>
      <c r="P23" s="5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146" t="s">
        <v>9</v>
      </c>
      <c r="E43" s="147"/>
      <c r="F43" s="147"/>
      <c r="G43" s="147"/>
      <c r="H43" s="147"/>
      <c r="I43" s="147"/>
      <c r="J43" s="148"/>
      <c r="K43" s="149"/>
      <c r="L43" s="7"/>
      <c r="M43" s="7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8"/>
      <c r="M44" s="102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8"/>
      <c r="M45" s="102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8"/>
      <c r="M46" s="102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4</v>
      </c>
      <c r="K47" s="21">
        <f>+J47/J61</f>
        <v>1</v>
      </c>
      <c r="L47" s="18"/>
      <c r="M47" s="102"/>
      <c r="N47" s="10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8"/>
      <c r="M48" s="102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8"/>
      <c r="M49" s="102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8"/>
      <c r="M50" s="102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8"/>
      <c r="M51" s="102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8"/>
      <c r="M52" s="102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8"/>
      <c r="M53" s="102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8"/>
      <c r="M54" s="102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8"/>
      <c r="M55" s="102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07">
        <v>0</v>
      </c>
      <c r="K56" s="21">
        <f>+J56/J61</f>
        <v>0</v>
      </c>
      <c r="L56" s="18"/>
      <c r="M56" s="102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06">
        <v>0</v>
      </c>
      <c r="K57" s="21">
        <f>+J57/J61</f>
        <v>0</v>
      </c>
      <c r="L57" s="18"/>
      <c r="M57" s="102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8"/>
      <c r="M58" s="102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8"/>
      <c r="M59" s="102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1">
        <f>SUM(J44:J59)</f>
        <v>4</v>
      </c>
      <c r="K61" s="34">
        <f>SUM(K44:K60)</f>
        <v>1</v>
      </c>
      <c r="L61" s="103"/>
      <c r="M61" s="104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150" t="s">
        <v>10</v>
      </c>
      <c r="E95" s="151"/>
      <c r="F95" s="151"/>
      <c r="G95" s="151"/>
      <c r="H95" s="151"/>
      <c r="I95" s="151"/>
      <c r="J95" s="152"/>
      <c r="K95" s="113"/>
      <c r="L95" s="113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11</v>
      </c>
      <c r="F96" s="38"/>
      <c r="G96" s="39"/>
      <c r="H96" s="39"/>
      <c r="I96" s="40">
        <v>0</v>
      </c>
      <c r="J96" s="41">
        <f>+I96/I102</f>
        <v>0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32</v>
      </c>
      <c r="F97" s="44"/>
      <c r="G97" s="39"/>
      <c r="H97" s="39"/>
      <c r="I97" s="45">
        <v>4</v>
      </c>
      <c r="J97" s="41">
        <f>+I97/I102</f>
        <v>1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153" t="s">
        <v>12</v>
      </c>
      <c r="F98" s="154"/>
      <c r="G98" s="154"/>
      <c r="H98" s="15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13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14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4</v>
      </c>
      <c r="I102" s="54">
        <f>SUM(I96:I101)</f>
        <v>4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156"/>
      <c r="E105" s="156"/>
      <c r="F105" s="156"/>
      <c r="G105" s="156"/>
      <c r="H105" s="156"/>
      <c r="I105" s="156"/>
      <c r="J105" s="156"/>
      <c r="K105" s="113"/>
      <c r="L105" s="113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15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157" t="s">
        <v>16</v>
      </c>
      <c r="F132" s="158"/>
      <c r="G132" s="158"/>
      <c r="H132" s="158"/>
      <c r="I132" s="158"/>
      <c r="J132" s="159"/>
      <c r="K132" s="113"/>
      <c r="L132" s="113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136" t="s">
        <v>17</v>
      </c>
      <c r="F133" s="137"/>
      <c r="G133" s="137"/>
      <c r="H133" s="137"/>
      <c r="I133" s="138"/>
      <c r="J133" s="57">
        <v>4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4</v>
      </c>
      <c r="J134" s="60">
        <f>SUM(J133)</f>
        <v>4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157" t="s">
        <v>18</v>
      </c>
      <c r="F137" s="158"/>
      <c r="G137" s="158"/>
      <c r="H137" s="158"/>
      <c r="I137" s="158"/>
      <c r="J137" s="159"/>
      <c r="K137" s="113"/>
      <c r="L137" s="113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136" t="s">
        <v>19</v>
      </c>
      <c r="F138" s="137"/>
      <c r="G138" s="137"/>
      <c r="H138" s="137"/>
      <c r="I138" s="138"/>
      <c r="J138" s="62">
        <v>1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4</v>
      </c>
      <c r="J139" s="60">
        <f>SUM(J138)</f>
        <v>1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163" t="s">
        <v>20</v>
      </c>
      <c r="F142" s="164"/>
      <c r="G142" s="164"/>
      <c r="H142" s="164"/>
      <c r="I142" s="164"/>
      <c r="J142" s="165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136" t="s">
        <v>21</v>
      </c>
      <c r="F143" s="137"/>
      <c r="G143" s="137"/>
      <c r="H143" s="137"/>
      <c r="I143" s="138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4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163" t="s">
        <v>22</v>
      </c>
      <c r="F147" s="164"/>
      <c r="G147" s="164"/>
      <c r="H147" s="164"/>
      <c r="I147" s="164"/>
      <c r="J147" s="165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136" t="s">
        <v>22</v>
      </c>
      <c r="F148" s="137"/>
      <c r="G148" s="137"/>
      <c r="H148" s="137"/>
      <c r="I148" s="138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4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157" t="s">
        <v>23</v>
      </c>
      <c r="E154" s="158"/>
      <c r="F154" s="158"/>
      <c r="G154" s="158"/>
      <c r="H154" s="158"/>
      <c r="I154" s="158"/>
      <c r="J154" s="159"/>
      <c r="K154" s="113"/>
      <c r="L154" s="113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160" t="str">
        <f>+'[1]ACUM-MAYO'!A162</f>
        <v>ORDINARIA</v>
      </c>
      <c r="F155" s="161"/>
      <c r="G155" s="161"/>
      <c r="H155" s="162"/>
      <c r="I155" s="67">
        <v>4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160" t="str">
        <f>+'[1]ACUM-MAYO'!A163</f>
        <v>FUNDAMENTAL</v>
      </c>
      <c r="F156" s="161"/>
      <c r="G156" s="161"/>
      <c r="H156" s="162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12">
        <v>4</v>
      </c>
      <c r="E157" s="160" t="str">
        <f>+'[1]ACUM-MAYO'!A165</f>
        <v>RESERVADA</v>
      </c>
      <c r="F157" s="161"/>
      <c r="G157" s="161"/>
      <c r="H157" s="162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160" t="s">
        <v>24</v>
      </c>
      <c r="F158" s="161"/>
      <c r="G158" s="161"/>
      <c r="H158" s="162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4</v>
      </c>
      <c r="I160" s="60">
        <f>SUM(I155:I158)</f>
        <v>4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157" t="s">
        <v>25</v>
      </c>
      <c r="E183" s="158"/>
      <c r="F183" s="158"/>
      <c r="G183" s="158"/>
      <c r="H183" s="158"/>
      <c r="I183" s="158"/>
      <c r="J183" s="159"/>
      <c r="K183" s="113"/>
      <c r="L183" s="113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160" t="str">
        <f>+'[1]ACUM-MAYO'!A173</f>
        <v>ECONOMICA ADMINISTRATIVA</v>
      </c>
      <c r="F184" s="161"/>
      <c r="G184" s="161"/>
      <c r="H184" s="162"/>
      <c r="I184" s="67">
        <v>2</v>
      </c>
      <c r="J184" s="79">
        <f>+I184/I189</f>
        <v>0.5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160" t="str">
        <f>+'[1]ACUM-MAYO'!A174</f>
        <v>TRAMITE</v>
      </c>
      <c r="F185" s="161"/>
      <c r="G185" s="161"/>
      <c r="H185" s="162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160" t="str">
        <f>+'[1]ACUM-MAYO'!A175</f>
        <v>SERV. PUB.</v>
      </c>
      <c r="F186" s="161"/>
      <c r="G186" s="161"/>
      <c r="H186" s="162"/>
      <c r="I186" s="81">
        <v>0</v>
      </c>
      <c r="J186" s="80">
        <f>+I186/I189</f>
        <v>0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160" t="str">
        <f>+'[1]ACUM-MAYO'!A176</f>
        <v>LEGAL</v>
      </c>
      <c r="F187" s="161"/>
      <c r="G187" s="161"/>
      <c r="H187" s="162"/>
      <c r="I187" s="67">
        <v>2</v>
      </c>
      <c r="J187" s="82">
        <f>+I187/I189</f>
        <v>0.5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4</v>
      </c>
      <c r="I189" s="60">
        <f>SUM(I184:I187)</f>
        <v>4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157" t="s">
        <v>26</v>
      </c>
      <c r="E210" s="158"/>
      <c r="F210" s="158"/>
      <c r="G210" s="158"/>
      <c r="H210" s="158"/>
      <c r="I210" s="158"/>
      <c r="J210" s="159"/>
      <c r="K210" s="113"/>
      <c r="L210" s="113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">
        <v>31</v>
      </c>
      <c r="F211" s="87"/>
      <c r="G211" s="87"/>
      <c r="H211" s="88"/>
      <c r="I211" s="67">
        <v>4</v>
      </c>
      <c r="J211" s="79">
        <f>+I211/I216</f>
        <v>1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0</v>
      </c>
      <c r="J212" s="79">
        <f>+I212/I216</f>
        <v>0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14"/>
      <c r="H214" s="115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4</v>
      </c>
      <c r="I216" s="60">
        <f>SUM(I211:I214)</f>
        <v>4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ht="15.75" thickBot="1" x14ac:dyDescent="0.3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ht="19.5" thickBot="1" x14ac:dyDescent="0.3">
      <c r="A235" s="1"/>
      <c r="B235" s="5"/>
      <c r="C235" s="5"/>
      <c r="D235" s="174" t="s">
        <v>34</v>
      </c>
      <c r="E235" s="175"/>
      <c r="F235" s="175"/>
      <c r="G235" s="176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20.25" customHeight="1" thickBot="1" x14ac:dyDescent="0.3">
      <c r="A236" s="1"/>
      <c r="B236" s="5"/>
      <c r="C236" s="5"/>
      <c r="D236" s="92">
        <v>1</v>
      </c>
      <c r="E236" s="177" t="s">
        <v>27</v>
      </c>
      <c r="F236" s="178"/>
      <c r="G236" s="93">
        <v>0</v>
      </c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25.5" customHeight="1" thickBot="1" x14ac:dyDescent="0.3">
      <c r="A237" s="1"/>
      <c r="B237" s="5"/>
      <c r="C237" s="5"/>
      <c r="D237" s="92">
        <v>2</v>
      </c>
      <c r="E237" s="116" t="s">
        <v>28</v>
      </c>
      <c r="F237" s="117"/>
      <c r="G237" s="93">
        <v>2</v>
      </c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.75" customHeight="1" thickBot="1" x14ac:dyDescent="0.3">
      <c r="A238" s="1"/>
      <c r="B238" s="5"/>
      <c r="C238" s="5"/>
      <c r="D238" s="92">
        <v>3</v>
      </c>
      <c r="E238" s="177" t="s">
        <v>29</v>
      </c>
      <c r="F238" s="178"/>
      <c r="G238" s="96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B239" s="5"/>
      <c r="C239" s="97"/>
      <c r="D239" s="108">
        <v>4</v>
      </c>
      <c r="E239" s="166" t="s">
        <v>30</v>
      </c>
      <c r="F239" s="167"/>
      <c r="G239" s="109">
        <v>2</v>
      </c>
      <c r="H239" s="5"/>
      <c r="I239" s="5"/>
      <c r="J239" s="5"/>
      <c r="K239" s="5"/>
      <c r="L239" s="5"/>
      <c r="M239" s="5"/>
      <c r="N239" s="5"/>
      <c r="O239" s="5"/>
      <c r="P239" s="1"/>
      <c r="Q239" s="98"/>
    </row>
    <row r="240" spans="1:17" ht="21.75" customHeight="1" thickBot="1" x14ac:dyDescent="0.3">
      <c r="A240" s="1"/>
      <c r="B240" s="5"/>
      <c r="C240" s="97"/>
      <c r="D240" s="92">
        <v>5</v>
      </c>
      <c r="E240" s="168" t="s">
        <v>33</v>
      </c>
      <c r="F240" s="169"/>
      <c r="G240" s="111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98"/>
    </row>
    <row r="241" spans="1:17" ht="15.75" customHeight="1" thickBot="1" x14ac:dyDescent="0.3">
      <c r="A241" s="1"/>
      <c r="B241" s="5"/>
      <c r="C241" s="97"/>
      <c r="D241" s="5"/>
      <c r="E241" s="170" t="s">
        <v>4</v>
      </c>
      <c r="F241" s="171"/>
      <c r="G241" s="110">
        <f>SUM(G236:G240)</f>
        <v>4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172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"/>
      <c r="Q243" s="98"/>
    </row>
    <row r="244" spans="1:17" ht="15.75" customHeight="1" x14ac:dyDescent="0.25">
      <c r="A244" s="1"/>
      <c r="B244" s="5"/>
      <c r="C244" s="9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33"/>
      <c r="I247" s="32"/>
      <c r="J247" s="32"/>
      <c r="K247" s="32"/>
      <c r="L247" s="32"/>
      <c r="M247" s="5"/>
      <c r="N247" s="5"/>
      <c r="O247" s="5"/>
      <c r="P247" s="1"/>
      <c r="Q247" s="98"/>
    </row>
    <row r="248" spans="1:17" x14ac:dyDescent="0.25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33" customFormat="1" ht="15.75" x14ac:dyDescent="0.25">
      <c r="A249" s="31"/>
      <c r="B249" s="32"/>
      <c r="C249" s="32"/>
      <c r="D249" s="5"/>
      <c r="E249" s="5"/>
      <c r="F249" s="5"/>
      <c r="G249" s="5"/>
      <c r="H249" s="5"/>
      <c r="I249" s="5"/>
      <c r="J249" s="5"/>
      <c r="K249" s="5"/>
      <c r="L249" s="5"/>
      <c r="M249" s="32"/>
      <c r="N249" s="32"/>
      <c r="O249" s="32"/>
      <c r="P249" s="32"/>
      <c r="Q249" s="31"/>
    </row>
    <row r="250" spans="1:17" x14ac:dyDescent="0.25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 x14ac:dyDescent="0.3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 x14ac:dyDescent="0.3">
      <c r="A252" s="1"/>
      <c r="B252" s="5"/>
      <c r="P252" s="99"/>
      <c r="Q252" s="100"/>
    </row>
    <row r="253" spans="1:17" x14ac:dyDescent="0.25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 x14ac:dyDescent="0.25">
      <c r="A279" s="9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98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</row>
  </sheetData>
  <mergeCells count="34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</mergeCells>
  <pageMargins left="0.25" right="0.25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5270-2090-4189-A3D4-A7902EF9EF51}">
  <sheetPr>
    <pageSetUpPr fitToPage="1"/>
  </sheetPr>
  <dimension ref="A1:Q284"/>
  <sheetViews>
    <sheetView zoomScale="91" zoomScaleNormal="70" workbookViewId="0">
      <selection activeCell="S22" sqref="S22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39" t="s">
        <v>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3"/>
      <c r="Q13" s="1"/>
    </row>
    <row r="14" spans="1:17" ht="43.5" customHeight="1" thickBot="1" x14ac:dyDescent="0.85">
      <c r="A14" s="1"/>
      <c r="B14" s="141" t="s">
        <v>38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143" t="s">
        <v>1</v>
      </c>
      <c r="D20" s="144"/>
      <c r="E20" s="144"/>
      <c r="F20" s="145"/>
      <c r="G20" s="6"/>
      <c r="H20" s="143" t="s">
        <v>35</v>
      </c>
      <c r="I20" s="144"/>
      <c r="J20" s="144"/>
      <c r="K20" s="144"/>
      <c r="L20" s="145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31</v>
      </c>
      <c r="D21" s="11" t="s">
        <v>2</v>
      </c>
      <c r="E21" s="12" t="s">
        <v>3</v>
      </c>
      <c r="F21" s="10" t="s">
        <v>4</v>
      </c>
      <c r="G21" s="13"/>
      <c r="H21" s="12" t="s">
        <v>5</v>
      </c>
      <c r="I21" s="12" t="s">
        <v>6</v>
      </c>
      <c r="J21" s="10" t="s">
        <v>7</v>
      </c>
      <c r="K21" s="10" t="s">
        <v>8</v>
      </c>
      <c r="L21" s="10" t="s">
        <v>4</v>
      </c>
      <c r="M21" s="9"/>
      <c r="N21" s="9"/>
      <c r="O21" s="9"/>
      <c r="P21" s="5"/>
      <c r="Q21" s="8"/>
    </row>
    <row r="22" spans="1:17" ht="16.5" thickBot="1" x14ac:dyDescent="0.35">
      <c r="A22" s="1"/>
      <c r="B22" s="5"/>
      <c r="C22" s="15">
        <v>3</v>
      </c>
      <c r="D22" s="16">
        <v>0</v>
      </c>
      <c r="E22" s="16">
        <v>0</v>
      </c>
      <c r="F22" s="17">
        <f>SUM(C22:E22)</f>
        <v>3</v>
      </c>
      <c r="G22" s="18"/>
      <c r="H22" s="15">
        <v>0</v>
      </c>
      <c r="I22" s="15">
        <v>3</v>
      </c>
      <c r="J22" s="15">
        <v>0</v>
      </c>
      <c r="K22" s="15">
        <v>0</v>
      </c>
      <c r="L22" s="17">
        <f>SUM(H22:K22)</f>
        <v>3</v>
      </c>
      <c r="M22" s="5"/>
      <c r="N22" s="5"/>
      <c r="O22" s="5"/>
      <c r="P22" s="5"/>
      <c r="Q22" s="1"/>
    </row>
    <row r="23" spans="1:17" ht="16.5" thickBot="1" x14ac:dyDescent="0.35">
      <c r="A23" s="1"/>
      <c r="B23" s="5"/>
      <c r="C23" s="19">
        <f>C22/F22</f>
        <v>1</v>
      </c>
      <c r="D23" s="19">
        <f>D22/F22</f>
        <v>0</v>
      </c>
      <c r="E23" s="19">
        <f>E22/F22</f>
        <v>0</v>
      </c>
      <c r="F23" s="20">
        <f>SUM(C23:E23)</f>
        <v>1</v>
      </c>
      <c r="G23" s="18"/>
      <c r="H23" s="21">
        <f>H22/L22</f>
        <v>0</v>
      </c>
      <c r="I23" s="21">
        <f>I22/L22</f>
        <v>1</v>
      </c>
      <c r="J23" s="21">
        <f>J22/L22</f>
        <v>0</v>
      </c>
      <c r="K23" s="21">
        <f>K22/L22</f>
        <v>0</v>
      </c>
      <c r="L23" s="21">
        <f>SUM(H23:K23)</f>
        <v>1</v>
      </c>
      <c r="M23" s="5"/>
      <c r="N23" s="5"/>
      <c r="O23" s="5"/>
      <c r="P23" s="5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146" t="s">
        <v>9</v>
      </c>
      <c r="E43" s="147"/>
      <c r="F43" s="147"/>
      <c r="G43" s="147"/>
      <c r="H43" s="147"/>
      <c r="I43" s="147"/>
      <c r="J43" s="148"/>
      <c r="K43" s="149"/>
      <c r="L43" s="7"/>
      <c r="M43" s="7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8"/>
      <c r="M44" s="102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8"/>
      <c r="M45" s="102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8"/>
      <c r="M46" s="102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3</v>
      </c>
      <c r="K47" s="21">
        <f>+J47/J61</f>
        <v>1</v>
      </c>
      <c r="L47" s="18"/>
      <c r="M47" s="102"/>
      <c r="N47" s="10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8"/>
      <c r="M48" s="102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8"/>
      <c r="M49" s="102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8"/>
      <c r="M50" s="102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8"/>
      <c r="M51" s="102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8"/>
      <c r="M52" s="102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8"/>
      <c r="M53" s="102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8"/>
      <c r="M54" s="102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8"/>
      <c r="M55" s="102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07">
        <v>0</v>
      </c>
      <c r="K56" s="21">
        <f>+J56/J61</f>
        <v>0</v>
      </c>
      <c r="L56" s="18"/>
      <c r="M56" s="102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06">
        <v>0</v>
      </c>
      <c r="K57" s="21">
        <f>+J57/J61</f>
        <v>0</v>
      </c>
      <c r="L57" s="18"/>
      <c r="M57" s="102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8"/>
      <c r="M58" s="102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8"/>
      <c r="M59" s="102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1">
        <f>SUM(J44:J59)</f>
        <v>3</v>
      </c>
      <c r="K61" s="34">
        <f>SUM(K44:K60)</f>
        <v>1</v>
      </c>
      <c r="L61" s="103"/>
      <c r="M61" s="104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150" t="s">
        <v>10</v>
      </c>
      <c r="E95" s="151"/>
      <c r="F95" s="151"/>
      <c r="G95" s="151"/>
      <c r="H95" s="151"/>
      <c r="I95" s="151"/>
      <c r="J95" s="152"/>
      <c r="K95" s="123"/>
      <c r="L95" s="123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11</v>
      </c>
      <c r="F96" s="38"/>
      <c r="G96" s="39"/>
      <c r="H96" s="39"/>
      <c r="I96" s="40">
        <v>0</v>
      </c>
      <c r="J96" s="41">
        <f>+I96/I102</f>
        <v>0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32</v>
      </c>
      <c r="F97" s="44"/>
      <c r="G97" s="39"/>
      <c r="H97" s="39"/>
      <c r="I97" s="45">
        <v>3</v>
      </c>
      <c r="J97" s="41">
        <f>+I97/I102</f>
        <v>1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153" t="s">
        <v>12</v>
      </c>
      <c r="F98" s="154"/>
      <c r="G98" s="154"/>
      <c r="H98" s="15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13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14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4</v>
      </c>
      <c r="I102" s="54">
        <f>SUM(I96:I101)</f>
        <v>3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156"/>
      <c r="E105" s="156"/>
      <c r="F105" s="156"/>
      <c r="G105" s="156"/>
      <c r="H105" s="156"/>
      <c r="I105" s="156"/>
      <c r="J105" s="156"/>
      <c r="K105" s="123"/>
      <c r="L105" s="123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15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157" t="s">
        <v>16</v>
      </c>
      <c r="F132" s="158"/>
      <c r="G132" s="158"/>
      <c r="H132" s="158"/>
      <c r="I132" s="158"/>
      <c r="J132" s="159"/>
      <c r="K132" s="123"/>
      <c r="L132" s="123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136" t="s">
        <v>17</v>
      </c>
      <c r="F133" s="137"/>
      <c r="G133" s="137"/>
      <c r="H133" s="137"/>
      <c r="I133" s="138"/>
      <c r="J133" s="57">
        <v>3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4</v>
      </c>
      <c r="J134" s="60">
        <f>SUM(J133)</f>
        <v>3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157" t="s">
        <v>18</v>
      </c>
      <c r="F137" s="158"/>
      <c r="G137" s="158"/>
      <c r="H137" s="158"/>
      <c r="I137" s="158"/>
      <c r="J137" s="159"/>
      <c r="K137" s="123"/>
      <c r="L137" s="123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136" t="s">
        <v>19</v>
      </c>
      <c r="F138" s="137"/>
      <c r="G138" s="137"/>
      <c r="H138" s="137"/>
      <c r="I138" s="138"/>
      <c r="J138" s="62">
        <v>2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4</v>
      </c>
      <c r="J139" s="60">
        <f>SUM(J138)</f>
        <v>2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163" t="s">
        <v>20</v>
      </c>
      <c r="F142" s="164"/>
      <c r="G142" s="164"/>
      <c r="H142" s="164"/>
      <c r="I142" s="164"/>
      <c r="J142" s="165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136" t="s">
        <v>21</v>
      </c>
      <c r="F143" s="137"/>
      <c r="G143" s="137"/>
      <c r="H143" s="137"/>
      <c r="I143" s="138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4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163" t="s">
        <v>22</v>
      </c>
      <c r="F147" s="164"/>
      <c r="G147" s="164"/>
      <c r="H147" s="164"/>
      <c r="I147" s="164"/>
      <c r="J147" s="165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136" t="s">
        <v>22</v>
      </c>
      <c r="F148" s="137"/>
      <c r="G148" s="137"/>
      <c r="H148" s="137"/>
      <c r="I148" s="138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4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157" t="s">
        <v>23</v>
      </c>
      <c r="E154" s="158"/>
      <c r="F154" s="158"/>
      <c r="G154" s="158"/>
      <c r="H154" s="158"/>
      <c r="I154" s="158"/>
      <c r="J154" s="159"/>
      <c r="K154" s="123"/>
      <c r="L154" s="123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160" t="str">
        <f>+'[1]ACUM-MAYO'!A162</f>
        <v>ORDINARIA</v>
      </c>
      <c r="F155" s="161"/>
      <c r="G155" s="161"/>
      <c r="H155" s="162"/>
      <c r="I155" s="67">
        <v>3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160" t="str">
        <f>+'[1]ACUM-MAYO'!A163</f>
        <v>FUNDAMENTAL</v>
      </c>
      <c r="F156" s="161"/>
      <c r="G156" s="161"/>
      <c r="H156" s="162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22">
        <v>4</v>
      </c>
      <c r="E157" s="160" t="str">
        <f>+'[1]ACUM-MAYO'!A165</f>
        <v>RESERVADA</v>
      </c>
      <c r="F157" s="161"/>
      <c r="G157" s="161"/>
      <c r="H157" s="162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160" t="s">
        <v>24</v>
      </c>
      <c r="F158" s="161"/>
      <c r="G158" s="161"/>
      <c r="H158" s="162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4</v>
      </c>
      <c r="I160" s="60">
        <f>SUM(I155:I158)</f>
        <v>3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157" t="s">
        <v>25</v>
      </c>
      <c r="E183" s="158"/>
      <c r="F183" s="158"/>
      <c r="G183" s="158"/>
      <c r="H183" s="158"/>
      <c r="I183" s="158"/>
      <c r="J183" s="159"/>
      <c r="K183" s="123"/>
      <c r="L183" s="123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160" t="str">
        <f>+'[1]ACUM-MAYO'!A173</f>
        <v>ECONOMICA ADMINISTRATIVA</v>
      </c>
      <c r="F184" s="161"/>
      <c r="G184" s="161"/>
      <c r="H184" s="162"/>
      <c r="I184" s="67">
        <v>2</v>
      </c>
      <c r="J184" s="79">
        <f>+I184/I189</f>
        <v>0.66666666666666663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160" t="str">
        <f>+'[1]ACUM-MAYO'!A174</f>
        <v>TRAMITE</v>
      </c>
      <c r="F185" s="161"/>
      <c r="G185" s="161"/>
      <c r="H185" s="162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160" t="str">
        <f>+'[1]ACUM-MAYO'!A175</f>
        <v>SERV. PUB.</v>
      </c>
      <c r="F186" s="161"/>
      <c r="G186" s="161"/>
      <c r="H186" s="162"/>
      <c r="I186" s="81">
        <v>0</v>
      </c>
      <c r="J186" s="80">
        <f>+I186/I189</f>
        <v>0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160" t="str">
        <f>+'[1]ACUM-MAYO'!A176</f>
        <v>LEGAL</v>
      </c>
      <c r="F187" s="161"/>
      <c r="G187" s="161"/>
      <c r="H187" s="162"/>
      <c r="I187" s="67">
        <v>1</v>
      </c>
      <c r="J187" s="82">
        <f>+I187/I189</f>
        <v>0.33333333333333331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4</v>
      </c>
      <c r="I189" s="60">
        <f>SUM(I184:I187)</f>
        <v>3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157" t="s">
        <v>26</v>
      </c>
      <c r="E210" s="158"/>
      <c r="F210" s="158"/>
      <c r="G210" s="158"/>
      <c r="H210" s="158"/>
      <c r="I210" s="158"/>
      <c r="J210" s="159"/>
      <c r="K210" s="123"/>
      <c r="L210" s="123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">
        <v>31</v>
      </c>
      <c r="F211" s="87"/>
      <c r="G211" s="87"/>
      <c r="H211" s="88"/>
      <c r="I211" s="67">
        <v>3</v>
      </c>
      <c r="J211" s="79">
        <f>+I211/I216</f>
        <v>1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0</v>
      </c>
      <c r="J212" s="79">
        <f>+I212/I216</f>
        <v>0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18"/>
      <c r="H214" s="119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4</v>
      </c>
      <c r="I216" s="60">
        <f>SUM(I211:I214)</f>
        <v>3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ht="15.75" thickBot="1" x14ac:dyDescent="0.3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ht="19.5" thickBot="1" x14ac:dyDescent="0.3">
      <c r="A235" s="1"/>
      <c r="B235" s="5"/>
      <c r="C235" s="5"/>
      <c r="D235" s="174" t="s">
        <v>34</v>
      </c>
      <c r="E235" s="175"/>
      <c r="F235" s="175"/>
      <c r="G235" s="176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20.25" customHeight="1" thickBot="1" x14ac:dyDescent="0.3">
      <c r="A236" s="1"/>
      <c r="B236" s="5"/>
      <c r="C236" s="5"/>
      <c r="D236" s="92">
        <v>1</v>
      </c>
      <c r="E236" s="177" t="s">
        <v>27</v>
      </c>
      <c r="F236" s="178"/>
      <c r="G236" s="93">
        <v>0</v>
      </c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25.5" customHeight="1" thickBot="1" x14ac:dyDescent="0.3">
      <c r="A237" s="1"/>
      <c r="B237" s="5"/>
      <c r="C237" s="5"/>
      <c r="D237" s="92">
        <v>2</v>
      </c>
      <c r="E237" s="120" t="s">
        <v>28</v>
      </c>
      <c r="F237" s="121"/>
      <c r="G237" s="93">
        <v>2</v>
      </c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.75" customHeight="1" thickBot="1" x14ac:dyDescent="0.3">
      <c r="A238" s="1"/>
      <c r="B238" s="5"/>
      <c r="C238" s="5"/>
      <c r="D238" s="92">
        <v>3</v>
      </c>
      <c r="E238" s="177" t="s">
        <v>29</v>
      </c>
      <c r="F238" s="178"/>
      <c r="G238" s="96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B239" s="5"/>
      <c r="C239" s="97"/>
      <c r="D239" s="108">
        <v>4</v>
      </c>
      <c r="E239" s="166" t="s">
        <v>30</v>
      </c>
      <c r="F239" s="167"/>
      <c r="G239" s="109">
        <v>1</v>
      </c>
      <c r="H239" s="5"/>
      <c r="I239" s="5"/>
      <c r="J239" s="5"/>
      <c r="K239" s="5"/>
      <c r="L239" s="5"/>
      <c r="M239" s="5"/>
      <c r="N239" s="5"/>
      <c r="O239" s="5"/>
      <c r="P239" s="1"/>
      <c r="Q239" s="98"/>
    </row>
    <row r="240" spans="1:17" ht="21.75" customHeight="1" thickBot="1" x14ac:dyDescent="0.3">
      <c r="A240" s="1"/>
      <c r="B240" s="5"/>
      <c r="C240" s="97"/>
      <c r="D240" s="92">
        <v>5</v>
      </c>
      <c r="E240" s="168" t="s">
        <v>33</v>
      </c>
      <c r="F240" s="169"/>
      <c r="G240" s="111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98"/>
    </row>
    <row r="241" spans="1:17" ht="15.75" customHeight="1" thickBot="1" x14ac:dyDescent="0.3">
      <c r="A241" s="1"/>
      <c r="B241" s="5"/>
      <c r="C241" s="97"/>
      <c r="D241" s="5"/>
      <c r="E241" s="170" t="s">
        <v>4</v>
      </c>
      <c r="F241" s="171"/>
      <c r="G241" s="110">
        <f>SUM(G236:G240)</f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172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"/>
      <c r="Q243" s="98"/>
    </row>
    <row r="244" spans="1:17" ht="15.75" customHeight="1" x14ac:dyDescent="0.25">
      <c r="A244" s="1"/>
      <c r="B244" s="5"/>
      <c r="C244" s="9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33"/>
      <c r="I247" s="32"/>
      <c r="J247" s="32"/>
      <c r="K247" s="32"/>
      <c r="L247" s="32"/>
      <c r="M247" s="5"/>
      <c r="N247" s="5"/>
      <c r="O247" s="5"/>
      <c r="P247" s="1"/>
      <c r="Q247" s="98"/>
    </row>
    <row r="248" spans="1:17" x14ac:dyDescent="0.25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33" customFormat="1" ht="15.75" x14ac:dyDescent="0.25">
      <c r="A249" s="31"/>
      <c r="B249" s="32"/>
      <c r="C249" s="32"/>
      <c r="D249" s="5"/>
      <c r="E249" s="5"/>
      <c r="F249" s="5"/>
      <c r="G249" s="5"/>
      <c r="H249" s="5"/>
      <c r="I249" s="5"/>
      <c r="J249" s="5"/>
      <c r="K249" s="5"/>
      <c r="L249" s="5"/>
      <c r="M249" s="32"/>
      <c r="N249" s="32"/>
      <c r="O249" s="32"/>
      <c r="P249" s="32"/>
      <c r="Q249" s="31"/>
    </row>
    <row r="250" spans="1:17" x14ac:dyDescent="0.25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 x14ac:dyDescent="0.3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 x14ac:dyDescent="0.3">
      <c r="A252" s="1"/>
      <c r="B252" s="5"/>
      <c r="P252" s="99"/>
      <c r="Q252" s="100"/>
    </row>
    <row r="253" spans="1:17" x14ac:dyDescent="0.25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 x14ac:dyDescent="0.25">
      <c r="A279" s="9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98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</row>
  </sheetData>
  <mergeCells count="34">
    <mergeCell ref="E239:F239"/>
    <mergeCell ref="E241:F241"/>
    <mergeCell ref="B243:O243"/>
    <mergeCell ref="E186:H186"/>
    <mergeCell ref="E187:H187"/>
    <mergeCell ref="D210:J210"/>
    <mergeCell ref="D235:G235"/>
    <mergeCell ref="E236:F236"/>
    <mergeCell ref="E238:F238"/>
    <mergeCell ref="E240:F240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38:I138"/>
    <mergeCell ref="E157:H157"/>
    <mergeCell ref="E158:H158"/>
    <mergeCell ref="D183:J183"/>
    <mergeCell ref="E184:H184"/>
    <mergeCell ref="D95:J95"/>
    <mergeCell ref="E98:H98"/>
    <mergeCell ref="D105:J105"/>
    <mergeCell ref="E132:J132"/>
    <mergeCell ref="B13:O13"/>
    <mergeCell ref="B14:O14"/>
    <mergeCell ref="C20:F20"/>
    <mergeCell ref="H20:L20"/>
    <mergeCell ref="D43:K43"/>
  </mergeCells>
  <pageMargins left="0.25" right="0.25" top="0.75" bottom="0.75" header="0.3" footer="0.3"/>
  <pageSetup scale="5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8223-3E48-4489-BDBE-3B545C9C097F}">
  <sheetPr>
    <pageSetUpPr fitToPage="1"/>
  </sheetPr>
  <dimension ref="A1:Q284"/>
  <sheetViews>
    <sheetView zoomScale="91" zoomScaleNormal="70" workbookViewId="0">
      <selection activeCell="R17" sqref="R17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39" t="s">
        <v>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3"/>
      <c r="Q13" s="1"/>
    </row>
    <row r="14" spans="1:17" ht="43.5" customHeight="1" thickBot="1" x14ac:dyDescent="0.85">
      <c r="A14" s="1"/>
      <c r="B14" s="141" t="s">
        <v>39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143" t="s">
        <v>1</v>
      </c>
      <c r="D20" s="144"/>
      <c r="E20" s="144"/>
      <c r="F20" s="145"/>
      <c r="G20" s="6"/>
      <c r="H20" s="143" t="s">
        <v>35</v>
      </c>
      <c r="I20" s="144"/>
      <c r="J20" s="144"/>
      <c r="K20" s="144"/>
      <c r="L20" s="145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31</v>
      </c>
      <c r="D21" s="11" t="s">
        <v>2</v>
      </c>
      <c r="E21" s="12" t="s">
        <v>3</v>
      </c>
      <c r="F21" s="10" t="s">
        <v>4</v>
      </c>
      <c r="G21" s="13"/>
      <c r="H21" s="12" t="s">
        <v>5</v>
      </c>
      <c r="I21" s="12" t="s">
        <v>6</v>
      </c>
      <c r="J21" s="10" t="s">
        <v>7</v>
      </c>
      <c r="K21" s="10" t="s">
        <v>8</v>
      </c>
      <c r="L21" s="10" t="s">
        <v>4</v>
      </c>
      <c r="M21" s="9"/>
      <c r="N21" s="9"/>
      <c r="O21" s="9"/>
      <c r="P21" s="5"/>
      <c r="Q21" s="8"/>
    </row>
    <row r="22" spans="1:17" ht="16.5" thickBot="1" x14ac:dyDescent="0.35">
      <c r="A22" s="1"/>
      <c r="B22" s="5"/>
      <c r="C22" s="15">
        <v>2</v>
      </c>
      <c r="D22" s="16">
        <v>0</v>
      </c>
      <c r="E22" s="16">
        <v>1</v>
      </c>
      <c r="F22" s="17">
        <f>SUM(C22:E22)</f>
        <v>3</v>
      </c>
      <c r="G22" s="18"/>
      <c r="H22" s="15">
        <v>0</v>
      </c>
      <c r="I22" s="15">
        <v>1</v>
      </c>
      <c r="J22" s="15">
        <v>0</v>
      </c>
      <c r="K22" s="15">
        <v>2</v>
      </c>
      <c r="L22" s="17">
        <f>SUM(H22:K22)</f>
        <v>3</v>
      </c>
      <c r="M22" s="5"/>
      <c r="N22" s="5"/>
      <c r="O22" s="5"/>
      <c r="P22" s="5"/>
      <c r="Q22" s="1"/>
    </row>
    <row r="23" spans="1:17" ht="16.5" thickBot="1" x14ac:dyDescent="0.35">
      <c r="A23" s="1"/>
      <c r="B23" s="5"/>
      <c r="C23" s="19">
        <f>C22/F22</f>
        <v>0.66666666666666663</v>
      </c>
      <c r="D23" s="19">
        <f>D22/F22</f>
        <v>0</v>
      </c>
      <c r="E23" s="19">
        <f>E22/F22</f>
        <v>0.33333333333333331</v>
      </c>
      <c r="F23" s="20">
        <f>SUM(C23:E23)</f>
        <v>1</v>
      </c>
      <c r="G23" s="18"/>
      <c r="H23" s="21">
        <f>H22/L22</f>
        <v>0</v>
      </c>
      <c r="I23" s="21">
        <f>I22/L22</f>
        <v>0.33333333333333331</v>
      </c>
      <c r="J23" s="21">
        <f>J22/L22</f>
        <v>0</v>
      </c>
      <c r="K23" s="21">
        <f>K22/L22</f>
        <v>0.66666666666666663</v>
      </c>
      <c r="L23" s="21">
        <f>SUM(H23:K23)</f>
        <v>1</v>
      </c>
      <c r="M23" s="5"/>
      <c r="N23" s="5"/>
      <c r="O23" s="5"/>
      <c r="P23" s="5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146" t="s">
        <v>9</v>
      </c>
      <c r="E43" s="147"/>
      <c r="F43" s="147"/>
      <c r="G43" s="147"/>
      <c r="H43" s="147"/>
      <c r="I43" s="147"/>
      <c r="J43" s="148"/>
      <c r="K43" s="149"/>
      <c r="L43" s="7"/>
      <c r="M43" s="7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8"/>
      <c r="M44" s="102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8"/>
      <c r="M45" s="102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8"/>
      <c r="M46" s="102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1</v>
      </c>
      <c r="K47" s="21">
        <f>+J47/J61</f>
        <v>0.33333333333333331</v>
      </c>
      <c r="L47" s="18"/>
      <c r="M47" s="102"/>
      <c r="N47" s="10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8"/>
      <c r="M48" s="102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2</v>
      </c>
      <c r="K49" s="21">
        <f>+J49/J61</f>
        <v>0.66666666666666663</v>
      </c>
      <c r="L49" s="18"/>
      <c r="M49" s="102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8"/>
      <c r="M50" s="102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8"/>
      <c r="M51" s="102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8"/>
      <c r="M52" s="102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8"/>
      <c r="M53" s="102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8"/>
      <c r="M54" s="102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8"/>
      <c r="M55" s="102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07">
        <v>0</v>
      </c>
      <c r="K56" s="21">
        <f>+J56/J61</f>
        <v>0</v>
      </c>
      <c r="L56" s="18"/>
      <c r="M56" s="102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06">
        <v>0</v>
      </c>
      <c r="K57" s="21">
        <f>+J57/J61</f>
        <v>0</v>
      </c>
      <c r="L57" s="18"/>
      <c r="M57" s="102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8"/>
      <c r="M58" s="102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8"/>
      <c r="M59" s="102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1">
        <f>SUM(J44:J59)</f>
        <v>3</v>
      </c>
      <c r="K61" s="34">
        <f>SUM(K44:K60)</f>
        <v>1</v>
      </c>
      <c r="L61" s="103"/>
      <c r="M61" s="104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150" t="s">
        <v>10</v>
      </c>
      <c r="E95" s="151"/>
      <c r="F95" s="151"/>
      <c r="G95" s="151"/>
      <c r="H95" s="151"/>
      <c r="I95" s="151"/>
      <c r="J95" s="152"/>
      <c r="K95" s="125"/>
      <c r="L95" s="125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11</v>
      </c>
      <c r="F96" s="38"/>
      <c r="G96" s="39"/>
      <c r="H96" s="39"/>
      <c r="I96" s="40">
        <v>1</v>
      </c>
      <c r="J96" s="41">
        <f>+I96/I102</f>
        <v>0.33333333333333331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32</v>
      </c>
      <c r="F97" s="44"/>
      <c r="G97" s="39"/>
      <c r="H97" s="39"/>
      <c r="I97" s="45">
        <v>2</v>
      </c>
      <c r="J97" s="41">
        <f>+I97/I102</f>
        <v>0.66666666666666663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153" t="s">
        <v>12</v>
      </c>
      <c r="F98" s="154"/>
      <c r="G98" s="154"/>
      <c r="H98" s="15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13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14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4</v>
      </c>
      <c r="I102" s="54">
        <f>SUM(I96:I101)</f>
        <v>3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156"/>
      <c r="E105" s="156"/>
      <c r="F105" s="156"/>
      <c r="G105" s="156"/>
      <c r="H105" s="156"/>
      <c r="I105" s="156"/>
      <c r="J105" s="156"/>
      <c r="K105" s="125"/>
      <c r="L105" s="125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15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157" t="s">
        <v>16</v>
      </c>
      <c r="F132" s="158"/>
      <c r="G132" s="158"/>
      <c r="H132" s="158"/>
      <c r="I132" s="158"/>
      <c r="J132" s="159"/>
      <c r="K132" s="125"/>
      <c r="L132" s="125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136" t="s">
        <v>17</v>
      </c>
      <c r="F133" s="137"/>
      <c r="G133" s="137"/>
      <c r="H133" s="137"/>
      <c r="I133" s="138"/>
      <c r="J133" s="57">
        <v>8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4</v>
      </c>
      <c r="J134" s="60">
        <f>SUM(J133)</f>
        <v>8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157" t="s">
        <v>18</v>
      </c>
      <c r="F137" s="158"/>
      <c r="G137" s="158"/>
      <c r="H137" s="158"/>
      <c r="I137" s="158"/>
      <c r="J137" s="159"/>
      <c r="K137" s="125"/>
      <c r="L137" s="125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136" t="s">
        <v>19</v>
      </c>
      <c r="F138" s="137"/>
      <c r="G138" s="137"/>
      <c r="H138" s="137"/>
      <c r="I138" s="138"/>
      <c r="J138" s="62">
        <v>2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4</v>
      </c>
      <c r="J139" s="60">
        <f>SUM(J138)</f>
        <v>2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163" t="s">
        <v>20</v>
      </c>
      <c r="F142" s="164"/>
      <c r="G142" s="164"/>
      <c r="H142" s="164"/>
      <c r="I142" s="164"/>
      <c r="J142" s="165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136" t="s">
        <v>21</v>
      </c>
      <c r="F143" s="137"/>
      <c r="G143" s="137"/>
      <c r="H143" s="137"/>
      <c r="I143" s="138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4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163" t="s">
        <v>22</v>
      </c>
      <c r="F147" s="164"/>
      <c r="G147" s="164"/>
      <c r="H147" s="164"/>
      <c r="I147" s="164"/>
      <c r="J147" s="165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136" t="s">
        <v>22</v>
      </c>
      <c r="F148" s="137"/>
      <c r="G148" s="137"/>
      <c r="H148" s="137"/>
      <c r="I148" s="138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4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157" t="s">
        <v>23</v>
      </c>
      <c r="E154" s="158"/>
      <c r="F154" s="158"/>
      <c r="G154" s="158"/>
      <c r="H154" s="158"/>
      <c r="I154" s="158"/>
      <c r="J154" s="159"/>
      <c r="K154" s="125"/>
      <c r="L154" s="125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160" t="str">
        <f>+'[1]ACUM-MAYO'!A162</f>
        <v>ORDINARIA</v>
      </c>
      <c r="F155" s="161"/>
      <c r="G155" s="161"/>
      <c r="H155" s="162"/>
      <c r="I155" s="67">
        <v>2</v>
      </c>
      <c r="J155" s="68">
        <f>+I155/I160</f>
        <v>0.66666666666666663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160" t="str">
        <f>+'[1]ACUM-MAYO'!A163</f>
        <v>FUNDAMENTAL</v>
      </c>
      <c r="F156" s="161"/>
      <c r="G156" s="161"/>
      <c r="H156" s="162"/>
      <c r="I156" s="67">
        <v>1</v>
      </c>
      <c r="J156" s="70">
        <f>+I156/I160</f>
        <v>0.33333333333333331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24">
        <v>4</v>
      </c>
      <c r="E157" s="160" t="str">
        <f>+'[1]ACUM-MAYO'!A165</f>
        <v>RESERVADA</v>
      </c>
      <c r="F157" s="161"/>
      <c r="G157" s="161"/>
      <c r="H157" s="162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160" t="s">
        <v>24</v>
      </c>
      <c r="F158" s="161"/>
      <c r="G158" s="161"/>
      <c r="H158" s="162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4</v>
      </c>
      <c r="I160" s="60">
        <f>SUM(I155:I158)</f>
        <v>3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157" t="s">
        <v>25</v>
      </c>
      <c r="E183" s="158"/>
      <c r="F183" s="158"/>
      <c r="G183" s="158"/>
      <c r="H183" s="158"/>
      <c r="I183" s="158"/>
      <c r="J183" s="159"/>
      <c r="K183" s="125"/>
      <c r="L183" s="125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160" t="str">
        <f>+'[1]ACUM-MAYO'!A173</f>
        <v>ECONOMICA ADMINISTRATIVA</v>
      </c>
      <c r="F184" s="161"/>
      <c r="G184" s="161"/>
      <c r="H184" s="162"/>
      <c r="I184" s="67">
        <v>2</v>
      </c>
      <c r="J184" s="79">
        <f>+I184/I189</f>
        <v>0.66666666666666663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160" t="str">
        <f>+'[1]ACUM-MAYO'!A174</f>
        <v>TRAMITE</v>
      </c>
      <c r="F185" s="161"/>
      <c r="G185" s="161"/>
      <c r="H185" s="162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160" t="str">
        <f>+'[1]ACUM-MAYO'!A175</f>
        <v>SERV. PUB.</v>
      </c>
      <c r="F186" s="161"/>
      <c r="G186" s="161"/>
      <c r="H186" s="162"/>
      <c r="I186" s="81">
        <v>0</v>
      </c>
      <c r="J186" s="80">
        <f>+I186/I189</f>
        <v>0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160" t="str">
        <f>+'[1]ACUM-MAYO'!A176</f>
        <v>LEGAL</v>
      </c>
      <c r="F187" s="161"/>
      <c r="G187" s="161"/>
      <c r="H187" s="162"/>
      <c r="I187" s="67">
        <v>1</v>
      </c>
      <c r="J187" s="82">
        <f>+I187/I189</f>
        <v>0.33333333333333331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4</v>
      </c>
      <c r="I189" s="60">
        <f>SUM(I184:I187)</f>
        <v>3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157" t="s">
        <v>26</v>
      </c>
      <c r="E210" s="158"/>
      <c r="F210" s="158"/>
      <c r="G210" s="158"/>
      <c r="H210" s="158"/>
      <c r="I210" s="158"/>
      <c r="J210" s="159"/>
      <c r="K210" s="125"/>
      <c r="L210" s="125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">
        <v>31</v>
      </c>
      <c r="F211" s="87"/>
      <c r="G211" s="87"/>
      <c r="H211" s="88"/>
      <c r="I211" s="67">
        <v>2</v>
      </c>
      <c r="J211" s="79">
        <f>+I211/I216</f>
        <v>0.66666666666666663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1</v>
      </c>
      <c r="J212" s="79">
        <f>+I212/I216</f>
        <v>0.33333333333333331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26"/>
      <c r="H214" s="127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4</v>
      </c>
      <c r="I216" s="60">
        <f>SUM(I211:I214)</f>
        <v>3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ht="15.75" thickBot="1" x14ac:dyDescent="0.3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ht="19.5" thickBot="1" x14ac:dyDescent="0.3">
      <c r="A235" s="1"/>
      <c r="B235" s="5"/>
      <c r="C235" s="5"/>
      <c r="D235" s="174" t="s">
        <v>34</v>
      </c>
      <c r="E235" s="175"/>
      <c r="F235" s="175"/>
      <c r="G235" s="176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20.25" customHeight="1" thickBot="1" x14ac:dyDescent="0.3">
      <c r="A236" s="1"/>
      <c r="B236" s="5"/>
      <c r="C236" s="5"/>
      <c r="D236" s="92">
        <v>1</v>
      </c>
      <c r="E236" s="177" t="s">
        <v>27</v>
      </c>
      <c r="F236" s="178"/>
      <c r="G236" s="93">
        <v>0</v>
      </c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25.5" customHeight="1" thickBot="1" x14ac:dyDescent="0.3">
      <c r="A237" s="1"/>
      <c r="B237" s="5"/>
      <c r="C237" s="5"/>
      <c r="D237" s="92">
        <v>2</v>
      </c>
      <c r="E237" s="128" t="s">
        <v>28</v>
      </c>
      <c r="F237" s="129"/>
      <c r="G237" s="93">
        <v>2</v>
      </c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.75" customHeight="1" thickBot="1" x14ac:dyDescent="0.3">
      <c r="A238" s="1"/>
      <c r="B238" s="5"/>
      <c r="C238" s="5"/>
      <c r="D238" s="92">
        <v>3</v>
      </c>
      <c r="E238" s="177" t="s">
        <v>29</v>
      </c>
      <c r="F238" s="178"/>
      <c r="G238" s="96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B239" s="5"/>
      <c r="C239" s="97"/>
      <c r="D239" s="108">
        <v>4</v>
      </c>
      <c r="E239" s="166" t="s">
        <v>30</v>
      </c>
      <c r="F239" s="167"/>
      <c r="G239" s="109">
        <v>1</v>
      </c>
      <c r="H239" s="5"/>
      <c r="I239" s="5"/>
      <c r="J239" s="5"/>
      <c r="K239" s="5"/>
      <c r="L239" s="5"/>
      <c r="M239" s="5"/>
      <c r="N239" s="5"/>
      <c r="O239" s="5"/>
      <c r="P239" s="1"/>
      <c r="Q239" s="98"/>
    </row>
    <row r="240" spans="1:17" ht="21.75" customHeight="1" thickBot="1" x14ac:dyDescent="0.3">
      <c r="A240" s="1"/>
      <c r="B240" s="5"/>
      <c r="C240" s="97"/>
      <c r="D240" s="92">
        <v>5</v>
      </c>
      <c r="E240" s="168" t="s">
        <v>33</v>
      </c>
      <c r="F240" s="169"/>
      <c r="G240" s="111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98"/>
    </row>
    <row r="241" spans="1:17" ht="15.75" customHeight="1" thickBot="1" x14ac:dyDescent="0.3">
      <c r="A241" s="1"/>
      <c r="B241" s="5"/>
      <c r="C241" s="97"/>
      <c r="D241" s="5"/>
      <c r="E241" s="170" t="s">
        <v>4</v>
      </c>
      <c r="F241" s="171"/>
      <c r="G241" s="110">
        <f>SUM(G236:G240)</f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172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"/>
      <c r="Q243" s="98"/>
    </row>
    <row r="244" spans="1:17" ht="15.75" customHeight="1" x14ac:dyDescent="0.25">
      <c r="A244" s="1"/>
      <c r="B244" s="5"/>
      <c r="C244" s="9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33"/>
      <c r="I247" s="32"/>
      <c r="J247" s="32"/>
      <c r="K247" s="32"/>
      <c r="L247" s="32"/>
      <c r="M247" s="5"/>
      <c r="N247" s="5"/>
      <c r="O247" s="5"/>
      <c r="P247" s="1"/>
      <c r="Q247" s="98"/>
    </row>
    <row r="248" spans="1:17" x14ac:dyDescent="0.25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33" customFormat="1" ht="15.75" x14ac:dyDescent="0.25">
      <c r="A249" s="31"/>
      <c r="B249" s="32"/>
      <c r="C249" s="32"/>
      <c r="D249" s="5"/>
      <c r="E249" s="5"/>
      <c r="F249" s="5"/>
      <c r="G249" s="5"/>
      <c r="H249" s="5"/>
      <c r="I249" s="5"/>
      <c r="J249" s="5"/>
      <c r="K249" s="5"/>
      <c r="L249" s="5"/>
      <c r="M249" s="32"/>
      <c r="N249" s="32"/>
      <c r="O249" s="32"/>
      <c r="P249" s="32"/>
      <c r="Q249" s="31"/>
    </row>
    <row r="250" spans="1:17" x14ac:dyDescent="0.25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 x14ac:dyDescent="0.3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 x14ac:dyDescent="0.3">
      <c r="A252" s="1"/>
      <c r="B252" s="5"/>
      <c r="P252" s="99"/>
      <c r="Q252" s="100"/>
    </row>
    <row r="253" spans="1:17" x14ac:dyDescent="0.25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 x14ac:dyDescent="0.25">
      <c r="A279" s="9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98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</row>
  </sheetData>
  <mergeCells count="34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</mergeCells>
  <pageMargins left="0.25" right="0.25" top="0.75" bottom="0.75" header="0.3" footer="0.3"/>
  <pageSetup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47F37-8C8B-4050-86E0-5303949AD3E6}">
  <sheetPr>
    <pageSetUpPr fitToPage="1"/>
  </sheetPr>
  <dimension ref="A1:Q284"/>
  <sheetViews>
    <sheetView tabSelected="1" zoomScale="91" zoomScaleNormal="70" workbookViewId="0">
      <selection activeCell="P28" sqref="P2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139" t="s">
        <v>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3"/>
      <c r="Q13" s="1"/>
    </row>
    <row r="14" spans="1:17" ht="43.5" customHeight="1" thickBot="1" x14ac:dyDescent="0.85">
      <c r="A14" s="1"/>
      <c r="B14" s="141" t="s">
        <v>40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143" t="s">
        <v>1</v>
      </c>
      <c r="D20" s="144"/>
      <c r="E20" s="144"/>
      <c r="F20" s="145"/>
      <c r="G20" s="6"/>
      <c r="H20" s="143" t="s">
        <v>35</v>
      </c>
      <c r="I20" s="144"/>
      <c r="J20" s="144"/>
      <c r="K20" s="144"/>
      <c r="L20" s="145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31</v>
      </c>
      <c r="D21" s="11" t="s">
        <v>2</v>
      </c>
      <c r="E21" s="12" t="s">
        <v>3</v>
      </c>
      <c r="F21" s="10" t="s">
        <v>4</v>
      </c>
      <c r="G21" s="13"/>
      <c r="H21" s="12" t="s">
        <v>5</v>
      </c>
      <c r="I21" s="12" t="s">
        <v>6</v>
      </c>
      <c r="J21" s="10" t="s">
        <v>7</v>
      </c>
      <c r="K21" s="10" t="s">
        <v>8</v>
      </c>
      <c r="L21" s="10" t="s">
        <v>4</v>
      </c>
      <c r="M21" s="9"/>
      <c r="N21" s="9"/>
      <c r="O21" s="9"/>
      <c r="P21" s="5"/>
      <c r="Q21" s="8"/>
    </row>
    <row r="22" spans="1:17" ht="16.5" thickBot="1" x14ac:dyDescent="0.35">
      <c r="A22" s="1"/>
      <c r="B22" s="5"/>
      <c r="C22" s="15">
        <v>2</v>
      </c>
      <c r="D22" s="16">
        <v>0</v>
      </c>
      <c r="E22" s="16">
        <v>0</v>
      </c>
      <c r="F22" s="17">
        <f>SUM(C22:E22)</f>
        <v>2</v>
      </c>
      <c r="G22" s="18"/>
      <c r="H22" s="15">
        <v>2</v>
      </c>
      <c r="I22" s="15">
        <v>0</v>
      </c>
      <c r="J22" s="15">
        <v>0</v>
      </c>
      <c r="K22" s="15">
        <v>0</v>
      </c>
      <c r="L22" s="17">
        <f>SUM(H22:K22)</f>
        <v>2</v>
      </c>
      <c r="M22" s="5"/>
      <c r="N22" s="5"/>
      <c r="O22" s="5"/>
      <c r="P22" s="5"/>
      <c r="Q22" s="1"/>
    </row>
    <row r="23" spans="1:17" ht="16.5" thickBot="1" x14ac:dyDescent="0.35">
      <c r="A23" s="1"/>
      <c r="B23" s="5"/>
      <c r="C23" s="19">
        <f>C22/F22</f>
        <v>1</v>
      </c>
      <c r="D23" s="19">
        <f>D22/F22</f>
        <v>0</v>
      </c>
      <c r="E23" s="19">
        <f>E22/F22</f>
        <v>0</v>
      </c>
      <c r="F23" s="20">
        <f>SUM(C23:E23)</f>
        <v>1</v>
      </c>
      <c r="G23" s="18"/>
      <c r="H23" s="21">
        <f>H22/L22</f>
        <v>1</v>
      </c>
      <c r="I23" s="21">
        <f>I22/L22</f>
        <v>0</v>
      </c>
      <c r="J23" s="21">
        <f>J22/L22</f>
        <v>0</v>
      </c>
      <c r="K23" s="21">
        <f>K22/L22</f>
        <v>0</v>
      </c>
      <c r="L23" s="21">
        <f>SUM(H23:K23)</f>
        <v>1</v>
      </c>
      <c r="M23" s="5"/>
      <c r="N23" s="5"/>
      <c r="O23" s="5"/>
      <c r="P23" s="5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146" t="s">
        <v>9</v>
      </c>
      <c r="E43" s="147"/>
      <c r="F43" s="147"/>
      <c r="G43" s="147"/>
      <c r="H43" s="147"/>
      <c r="I43" s="147"/>
      <c r="J43" s="148"/>
      <c r="K43" s="149"/>
      <c r="L43" s="7"/>
      <c r="M43" s="7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8"/>
      <c r="M44" s="102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8"/>
      <c r="M45" s="102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8"/>
      <c r="M46" s="102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2</v>
      </c>
      <c r="K47" s="21">
        <f>+J47/J61</f>
        <v>1</v>
      </c>
      <c r="L47" s="18"/>
      <c r="M47" s="102"/>
      <c r="N47" s="10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8"/>
      <c r="M48" s="102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8"/>
      <c r="M49" s="102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8"/>
      <c r="M50" s="102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8"/>
      <c r="M51" s="102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8"/>
      <c r="M52" s="102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8"/>
      <c r="M53" s="102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8"/>
      <c r="M54" s="102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8"/>
      <c r="M55" s="102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07">
        <v>0</v>
      </c>
      <c r="K56" s="21">
        <f>+J56/J61</f>
        <v>0</v>
      </c>
      <c r="L56" s="18"/>
      <c r="M56" s="102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06">
        <v>0</v>
      </c>
      <c r="K57" s="21">
        <f>+J57/J61</f>
        <v>0</v>
      </c>
      <c r="L57" s="18"/>
      <c r="M57" s="102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8"/>
      <c r="M58" s="102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8"/>
      <c r="M59" s="102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1">
        <f>SUM(J44:J59)</f>
        <v>2</v>
      </c>
      <c r="K61" s="34">
        <f>SUM(K44:K60)</f>
        <v>1</v>
      </c>
      <c r="L61" s="103"/>
      <c r="M61" s="104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150" t="s">
        <v>10</v>
      </c>
      <c r="E95" s="151"/>
      <c r="F95" s="151"/>
      <c r="G95" s="151"/>
      <c r="H95" s="151"/>
      <c r="I95" s="151"/>
      <c r="J95" s="152"/>
      <c r="K95" s="135"/>
      <c r="L95" s="135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11</v>
      </c>
      <c r="F96" s="38"/>
      <c r="G96" s="39"/>
      <c r="H96" s="39"/>
      <c r="I96" s="40">
        <v>0</v>
      </c>
      <c r="J96" s="41">
        <f>+I96/I102</f>
        <v>0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32</v>
      </c>
      <c r="F97" s="44"/>
      <c r="G97" s="39"/>
      <c r="H97" s="39"/>
      <c r="I97" s="45">
        <v>2</v>
      </c>
      <c r="J97" s="41">
        <f>+I97/I102</f>
        <v>1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153" t="s">
        <v>12</v>
      </c>
      <c r="F98" s="154"/>
      <c r="G98" s="154"/>
      <c r="H98" s="15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13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14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4</v>
      </c>
      <c r="I102" s="54">
        <f>SUM(I96:I101)</f>
        <v>2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156"/>
      <c r="E105" s="156"/>
      <c r="F105" s="156"/>
      <c r="G105" s="156"/>
      <c r="H105" s="156"/>
      <c r="I105" s="156"/>
      <c r="J105" s="156"/>
      <c r="K105" s="135"/>
      <c r="L105" s="135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15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157" t="s">
        <v>16</v>
      </c>
      <c r="F132" s="158"/>
      <c r="G132" s="158"/>
      <c r="H132" s="158"/>
      <c r="I132" s="158"/>
      <c r="J132" s="159"/>
      <c r="K132" s="135"/>
      <c r="L132" s="135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136" t="s">
        <v>17</v>
      </c>
      <c r="F133" s="137"/>
      <c r="G133" s="137"/>
      <c r="H133" s="137"/>
      <c r="I133" s="138"/>
      <c r="J133" s="57">
        <v>2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4</v>
      </c>
      <c r="J134" s="60">
        <f>SUM(J133)</f>
        <v>2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157" t="s">
        <v>18</v>
      </c>
      <c r="F137" s="158"/>
      <c r="G137" s="158"/>
      <c r="H137" s="158"/>
      <c r="I137" s="158"/>
      <c r="J137" s="159"/>
      <c r="K137" s="135"/>
      <c r="L137" s="135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136" t="s">
        <v>19</v>
      </c>
      <c r="F138" s="137"/>
      <c r="G138" s="137"/>
      <c r="H138" s="137"/>
      <c r="I138" s="138"/>
      <c r="J138" s="62">
        <v>1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4</v>
      </c>
      <c r="J139" s="60">
        <f>SUM(J138)</f>
        <v>1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163" t="s">
        <v>20</v>
      </c>
      <c r="F142" s="164"/>
      <c r="G142" s="164"/>
      <c r="H142" s="164"/>
      <c r="I142" s="164"/>
      <c r="J142" s="165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136" t="s">
        <v>21</v>
      </c>
      <c r="F143" s="137"/>
      <c r="G143" s="137"/>
      <c r="H143" s="137"/>
      <c r="I143" s="138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4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163" t="s">
        <v>22</v>
      </c>
      <c r="F147" s="164"/>
      <c r="G147" s="164"/>
      <c r="H147" s="164"/>
      <c r="I147" s="164"/>
      <c r="J147" s="165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136" t="s">
        <v>22</v>
      </c>
      <c r="F148" s="137"/>
      <c r="G148" s="137"/>
      <c r="H148" s="137"/>
      <c r="I148" s="138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4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157" t="s">
        <v>23</v>
      </c>
      <c r="E154" s="158"/>
      <c r="F154" s="158"/>
      <c r="G154" s="158"/>
      <c r="H154" s="158"/>
      <c r="I154" s="158"/>
      <c r="J154" s="159"/>
      <c r="K154" s="135"/>
      <c r="L154" s="135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160" t="str">
        <f>+'[1]ACUM-MAYO'!A162</f>
        <v>ORDINARIA</v>
      </c>
      <c r="F155" s="161"/>
      <c r="G155" s="161"/>
      <c r="H155" s="162"/>
      <c r="I155" s="67">
        <v>2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160" t="str">
        <f>+'[1]ACUM-MAYO'!A163</f>
        <v>FUNDAMENTAL</v>
      </c>
      <c r="F156" s="161"/>
      <c r="G156" s="161"/>
      <c r="H156" s="162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34">
        <v>4</v>
      </c>
      <c r="E157" s="160" t="str">
        <f>+'[1]ACUM-MAYO'!A165</f>
        <v>RESERVADA</v>
      </c>
      <c r="F157" s="161"/>
      <c r="G157" s="161"/>
      <c r="H157" s="162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160" t="s">
        <v>24</v>
      </c>
      <c r="F158" s="161"/>
      <c r="G158" s="161"/>
      <c r="H158" s="162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4</v>
      </c>
      <c r="I160" s="60">
        <f>SUM(I155:I158)</f>
        <v>2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157" t="s">
        <v>25</v>
      </c>
      <c r="E183" s="158"/>
      <c r="F183" s="158"/>
      <c r="G183" s="158"/>
      <c r="H183" s="158"/>
      <c r="I183" s="158"/>
      <c r="J183" s="159"/>
      <c r="K183" s="135"/>
      <c r="L183" s="135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160" t="str">
        <f>+'[1]ACUM-MAYO'!A173</f>
        <v>ECONOMICA ADMINISTRATIVA</v>
      </c>
      <c r="F184" s="161"/>
      <c r="G184" s="161"/>
      <c r="H184" s="162"/>
      <c r="I184" s="67">
        <v>0</v>
      </c>
      <c r="J184" s="79">
        <f>+I184/I189</f>
        <v>0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160" t="str">
        <f>+'[1]ACUM-MAYO'!A174</f>
        <v>TRAMITE</v>
      </c>
      <c r="F185" s="161"/>
      <c r="G185" s="161"/>
      <c r="H185" s="162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160" t="str">
        <f>+'[1]ACUM-MAYO'!A175</f>
        <v>SERV. PUB.</v>
      </c>
      <c r="F186" s="161"/>
      <c r="G186" s="161"/>
      <c r="H186" s="162"/>
      <c r="I186" s="81">
        <v>0</v>
      </c>
      <c r="J186" s="80">
        <f>+I186/I189</f>
        <v>0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160" t="str">
        <f>+'[1]ACUM-MAYO'!A176</f>
        <v>LEGAL</v>
      </c>
      <c r="F187" s="161"/>
      <c r="G187" s="161"/>
      <c r="H187" s="162"/>
      <c r="I187" s="67">
        <v>2</v>
      </c>
      <c r="J187" s="82">
        <f>+I187/I189</f>
        <v>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4</v>
      </c>
      <c r="I189" s="60">
        <f>SUM(I184:I187)</f>
        <v>2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157" t="s">
        <v>26</v>
      </c>
      <c r="E210" s="158"/>
      <c r="F210" s="158"/>
      <c r="G210" s="158"/>
      <c r="H210" s="158"/>
      <c r="I210" s="158"/>
      <c r="J210" s="159"/>
      <c r="K210" s="135"/>
      <c r="L210" s="135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">
        <v>31</v>
      </c>
      <c r="F211" s="87"/>
      <c r="G211" s="87"/>
      <c r="H211" s="88"/>
      <c r="I211" s="67">
        <v>2</v>
      </c>
      <c r="J211" s="79">
        <f>+I211/I216</f>
        <v>1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0</v>
      </c>
      <c r="J212" s="79">
        <f>+I212/I216</f>
        <v>0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30"/>
      <c r="H214" s="131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4</v>
      </c>
      <c r="I216" s="60">
        <f>SUM(I211:I214)</f>
        <v>2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ht="15.75" thickBot="1" x14ac:dyDescent="0.3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ht="19.5" thickBot="1" x14ac:dyDescent="0.3">
      <c r="A235" s="1"/>
      <c r="B235" s="5"/>
      <c r="C235" s="5"/>
      <c r="D235" s="174" t="s">
        <v>34</v>
      </c>
      <c r="E235" s="175"/>
      <c r="F235" s="175"/>
      <c r="G235" s="176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20.25" customHeight="1" thickBot="1" x14ac:dyDescent="0.3">
      <c r="A236" s="1"/>
      <c r="B236" s="5"/>
      <c r="C236" s="5"/>
      <c r="D236" s="92">
        <v>1</v>
      </c>
      <c r="E236" s="177" t="s">
        <v>27</v>
      </c>
      <c r="F236" s="178"/>
      <c r="G236" s="93">
        <v>0</v>
      </c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25.5" customHeight="1" thickBot="1" x14ac:dyDescent="0.3">
      <c r="A237" s="1"/>
      <c r="B237" s="5"/>
      <c r="C237" s="5"/>
      <c r="D237" s="92">
        <v>2</v>
      </c>
      <c r="E237" s="132" t="s">
        <v>28</v>
      </c>
      <c r="F237" s="133"/>
      <c r="G237" s="93">
        <v>0</v>
      </c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7.75" customHeight="1" thickBot="1" x14ac:dyDescent="0.3">
      <c r="A238" s="1"/>
      <c r="B238" s="5"/>
      <c r="C238" s="5"/>
      <c r="D238" s="92">
        <v>3</v>
      </c>
      <c r="E238" s="177" t="s">
        <v>29</v>
      </c>
      <c r="F238" s="178"/>
      <c r="G238" s="96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B239" s="5"/>
      <c r="C239" s="97"/>
      <c r="D239" s="108">
        <v>4</v>
      </c>
      <c r="E239" s="166" t="s">
        <v>30</v>
      </c>
      <c r="F239" s="167"/>
      <c r="G239" s="109">
        <v>2</v>
      </c>
      <c r="H239" s="5"/>
      <c r="I239" s="5"/>
      <c r="J239" s="5"/>
      <c r="K239" s="5"/>
      <c r="L239" s="5"/>
      <c r="M239" s="5"/>
      <c r="N239" s="5"/>
      <c r="O239" s="5"/>
      <c r="P239" s="1"/>
      <c r="Q239" s="98"/>
    </row>
    <row r="240" spans="1:17" ht="21.75" customHeight="1" thickBot="1" x14ac:dyDescent="0.3">
      <c r="A240" s="1"/>
      <c r="B240" s="5"/>
      <c r="C240" s="97"/>
      <c r="D240" s="92">
        <v>5</v>
      </c>
      <c r="E240" s="168" t="s">
        <v>33</v>
      </c>
      <c r="F240" s="169"/>
      <c r="G240" s="111">
        <v>0</v>
      </c>
      <c r="H240" s="5"/>
      <c r="I240" s="5"/>
      <c r="J240" s="5"/>
      <c r="K240" s="5"/>
      <c r="L240" s="5"/>
      <c r="M240" s="5"/>
      <c r="N240" s="5"/>
      <c r="O240" s="5"/>
      <c r="P240" s="1"/>
      <c r="Q240" s="98"/>
    </row>
    <row r="241" spans="1:17" ht="15.75" customHeight="1" thickBot="1" x14ac:dyDescent="0.3">
      <c r="A241" s="1"/>
      <c r="B241" s="5"/>
      <c r="C241" s="97"/>
      <c r="D241" s="5"/>
      <c r="E241" s="170" t="s">
        <v>4</v>
      </c>
      <c r="F241" s="171"/>
      <c r="G241" s="110">
        <f>SUM(G236:G240)</f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172"/>
      <c r="C243" s="173"/>
      <c r="D243" s="173"/>
      <c r="E243" s="173"/>
      <c r="F243" s="173"/>
      <c r="G243" s="173"/>
      <c r="H243" s="173"/>
      <c r="I243" s="173"/>
      <c r="J243" s="173"/>
      <c r="K243" s="173"/>
      <c r="L243" s="173"/>
      <c r="M243" s="173"/>
      <c r="N243" s="173"/>
      <c r="O243" s="173"/>
      <c r="P243" s="1"/>
      <c r="Q243" s="98"/>
    </row>
    <row r="244" spans="1:17" ht="15.75" customHeight="1" x14ac:dyDescent="0.25">
      <c r="A244" s="1"/>
      <c r="B244" s="5"/>
      <c r="C244" s="9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33"/>
      <c r="I247" s="32"/>
      <c r="J247" s="32"/>
      <c r="K247" s="32"/>
      <c r="L247" s="32"/>
      <c r="M247" s="5"/>
      <c r="N247" s="5"/>
      <c r="O247" s="5"/>
      <c r="P247" s="1"/>
      <c r="Q247" s="98"/>
    </row>
    <row r="248" spans="1:17" x14ac:dyDescent="0.25">
      <c r="A248" s="1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s="33" customFormat="1" ht="15.75" x14ac:dyDescent="0.25">
      <c r="A249" s="31"/>
      <c r="B249" s="32"/>
      <c r="C249" s="32"/>
      <c r="D249" s="5"/>
      <c r="E249" s="5"/>
      <c r="F249" s="5"/>
      <c r="G249" s="5"/>
      <c r="H249" s="5"/>
      <c r="I249" s="5"/>
      <c r="J249" s="5"/>
      <c r="K249" s="5"/>
      <c r="L249" s="5"/>
      <c r="M249" s="32"/>
      <c r="N249" s="32"/>
      <c r="O249" s="32"/>
      <c r="P249" s="32"/>
      <c r="Q249" s="31"/>
    </row>
    <row r="250" spans="1:17" x14ac:dyDescent="0.25">
      <c r="A250" s="1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"/>
    </row>
    <row r="251" spans="1:17" ht="15.75" thickBot="1" x14ac:dyDescent="0.3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24" customHeight="1" thickBot="1" x14ac:dyDescent="0.3">
      <c r="A252" s="1"/>
      <c r="B252" s="5"/>
      <c r="P252" s="99"/>
      <c r="Q252" s="100"/>
    </row>
    <row r="253" spans="1:17" x14ac:dyDescent="0.25">
      <c r="A253" s="1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D261" s="1"/>
      <c r="E261" s="1"/>
      <c r="F261" s="1"/>
      <c r="G261" s="1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1"/>
      <c r="Q278" s="1"/>
    </row>
    <row r="279" spans="1:17" x14ac:dyDescent="0.25">
      <c r="A279" s="9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Q279" s="98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</row>
  </sheetData>
  <mergeCells count="34">
    <mergeCell ref="E241:F241"/>
    <mergeCell ref="B243:O243"/>
    <mergeCell ref="E186:H186"/>
    <mergeCell ref="E187:H187"/>
    <mergeCell ref="D210:J210"/>
    <mergeCell ref="D235:G235"/>
    <mergeCell ref="E236:F236"/>
    <mergeCell ref="E238:F238"/>
    <mergeCell ref="E157:H157"/>
    <mergeCell ref="E158:H158"/>
    <mergeCell ref="D183:J183"/>
    <mergeCell ref="E184:H184"/>
    <mergeCell ref="E239:F239"/>
    <mergeCell ref="E240:F240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</mergeCells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2024</vt:lpstr>
      <vt:lpstr>FEBRERO 2025 </vt:lpstr>
      <vt:lpstr>MARZO 2025</vt:lpstr>
      <vt:lpstr>ABRIL 2025</vt:lpstr>
      <vt:lpstr>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Samuel  Marquez Limon</cp:lastModifiedBy>
  <cp:lastPrinted>2025-01-08T18:07:08Z</cp:lastPrinted>
  <dcterms:created xsi:type="dcterms:W3CDTF">2021-01-08T17:38:15Z</dcterms:created>
  <dcterms:modified xsi:type="dcterms:W3CDTF">2025-06-10T15:17:11Z</dcterms:modified>
</cp:coreProperties>
</file>