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Deuda Mayo\"/>
    </mc:Choice>
  </mc:AlternateContent>
  <xr:revisionPtr revIDLastSave="0" documentId="13_ncr:1_{9B79FA57-668A-4685-BC4C-15B2C5BAC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Hidden_15">#REF!</definedName>
    <definedName name="Hidden_210">#REF!</definedName>
    <definedName name="Hidden_315">#REF!</definedName>
    <definedName name="Hidden_420">#REF!</definedName>
    <definedName name="Hidden_52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2" i="1" l="1"/>
  <c r="AC121" i="1"/>
  <c r="AC120" i="1"/>
  <c r="AC119" i="1"/>
  <c r="AC118" i="1"/>
  <c r="AC116" i="1"/>
  <c r="AC114" i="1"/>
  <c r="AC113" i="1"/>
  <c r="AC112" i="1"/>
  <c r="AC111" i="1"/>
  <c r="AC110" i="1"/>
  <c r="AC109" i="1"/>
  <c r="AC107" i="1"/>
  <c r="AC98" i="1"/>
  <c r="Z98" i="1"/>
  <c r="Z107" i="1"/>
  <c r="Z109" i="1"/>
  <c r="Z110" i="1"/>
  <c r="Z111" i="1"/>
  <c r="Z112" i="1"/>
  <c r="Z113" i="1"/>
  <c r="Z114" i="1"/>
  <c r="Z116" i="1"/>
  <c r="Z118" i="1"/>
  <c r="Z119" i="1"/>
  <c r="Z120" i="1"/>
  <c r="Z121" i="1"/>
  <c r="Z122" i="1"/>
</calcChain>
</file>

<file path=xl/sharedStrings.xml><?xml version="1.0" encoding="utf-8"?>
<sst xmlns="http://schemas.openxmlformats.org/spreadsheetml/2006/main" count="1380" uniqueCount="130">
  <si>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</si>
  <si>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</si>
  <si>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</si>
  <si>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</si>
  <si>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</si>
  <si>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</si>
  <si>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</si>
  <si>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</si>
  <si>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</si>
  <si>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</si>
  <si>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</si>
  <si>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</si>
  <si>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</si>
  <si>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</si>
  <si>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</si>
  <si>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</si>
  <si>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</si>
  <si>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</si>
  <si>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</si>
  <si>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</si>
  <si>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</si>
  <si>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</si>
  <si>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</si>
  <si>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</si>
  <si>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</si>
  <si>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</si>
  <si>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</si>
  <si>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</si>
  <si>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</si>
  <si>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</si>
  <si>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</si>
  <si>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</si>
  <si>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</si>
  <si>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</si>
  <si>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</si>
  <si>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</si>
  <si>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</si>
  <si>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</si>
  <si>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</si>
  <si>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</si>
  <si>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</si>
  <si>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</si>
  <si>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</si>
  <si>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</si>
  <si>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</si>
  <si>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</si>
  <si>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</si>
  <si>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</si>
  <si>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</si>
  <si>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</si>
  <si>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</si>
  <si>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</si>
  <si>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</si>
  <si>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</si>
  <si>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</si>
  <si>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</si>
  <si>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</si>
  <si>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</si>
  <si>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</si>
  <si>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</si>
  <si>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</si>
  <si>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</si>
  <si>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</si>
  <si>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</si>
  <si>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</si>
  <si>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</si>
  <si>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</si>
  <si>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</si>
  <si>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</si>
  <si>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</si>
  <si>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</si>
  <si>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</si>
  <si>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</si>
  <si>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</si>
  <si>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</si>
  <si>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</si>
  <si>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</si>
  <si>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</si>
  <si>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</si>
  <si>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</si>
  <si>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</si>
  <si>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</si>
  <si>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</si>
  <si>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</si>
  <si>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</si>
  <si>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</si>
  <si>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</si>
  <si>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</si>
  <si>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</si>
  <si>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</si>
  <si>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Septiembre</t>
  </si>
  <si>
    <t>F/00111</t>
  </si>
  <si>
    <t>Fideicomiso de Administración, Fuente de pago de amortizaciones de deuda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</si>
  <si>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</si>
  <si>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</si>
  <si>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</si>
  <si>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</si>
  <si>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</si>
  <si>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</si>
  <si>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</si>
  <si>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</si>
  <si>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Diciembre</t>
  </si>
  <si>
    <t>Noviembre</t>
  </si>
  <si>
    <t>Octubre</t>
  </si>
  <si>
    <t>AYUNTAMIENTO DE ZAPOPAN, JALISCO</t>
  </si>
  <si>
    <t xml:space="preserve">Fideicomisos Públicos Municipales </t>
  </si>
  <si>
    <t>Fracción IV_A</t>
  </si>
  <si>
    <t xml:space="preserve">No aplican </t>
  </si>
  <si>
    <t>No aplican</t>
  </si>
  <si>
    <t>Tesorería</t>
  </si>
  <si>
    <t>Origen de los recursos del patrimonio fideicomitido al momento de creación del fideicomiso o fondo público</t>
  </si>
  <si>
    <t>Origen de los recursos recibidos por subsidios</t>
  </si>
  <si>
    <t>Monto total recibido por subsidios</t>
  </si>
  <si>
    <t>Monto total recibido por donaciones</t>
  </si>
  <si>
    <t>Monto total recibido por transferencias</t>
  </si>
  <si>
    <t>Monto total recibido por aportaciones (propias)</t>
  </si>
  <si>
    <t xml:space="preserve">Monto total recibido por aportaciones </t>
  </si>
  <si>
    <t xml:space="preserve">Monto total recibido por subvenciones </t>
  </si>
  <si>
    <t>Público (Recursos propios del Municipios)</t>
  </si>
  <si>
    <t xml:space="preserve"> $34,465,258.63 
</t>
  </si>
  <si>
    <t>Fideicomiso irrevocable de Garantía, Administración y Fuente de pago</t>
  </si>
  <si>
    <t>agosto</t>
  </si>
  <si>
    <t>El Fideicomiso Irrevocable de Garantía, Administración y Fuente de Pago  se creo con el importe equivalente a dos mensualidad de capital e intereses durante la vida del crédito.</t>
  </si>
  <si>
    <t>febrero</t>
  </si>
  <si>
    <t>marzo</t>
  </si>
  <si>
    <t>mayo</t>
  </si>
  <si>
    <t>octubre</t>
  </si>
  <si>
    <t>feberero</t>
  </si>
  <si>
    <t>Pendiente</t>
  </si>
  <si>
    <t xml:space="preserve">Agosto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</si>
</sst>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11"/>
      <color indexed="8"/>
      <name val="Calibri"/>
      <family val="2"/>
      <scheme val="minor"/>
    </font>
    <font>
      <b/>
      <sz val="8"/>
      <color indexed="8"/>
      <name val="Century Gothic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/>
    <xf numFmtId="0" fontId="1" fillId="4" borderId="1" xfId="0" applyFont="1" applyFill="1" applyBorder="1" applyAlignment="1" applyProtection="1">
      <alignment horizontal="center" vertical="center" wrapText="1"/>
    </xf>
    <xf numFmtId="0" fontId="0" fillId="4" borderId="0" xfId="0" applyFill="1"/>
    <xf numFmtId="0" fontId="3" fillId="4" borderId="0" xfId="0" applyFont="1" applyFill="1" applyBorder="1" applyAlignment="1" applyProtection="1">
      <alignment horizontal="left" vertical="center"/>
    </xf>
    <xf numFmtId="0" fontId="2" fillId="0" borderId="0" xfId="0" applyFont="1"/>
    <xf numFmtId="0" fontId="2" fillId="4" borderId="0" xfId="0" applyFont="1" applyFill="1"/>
    <xf numFmtId="0" fontId="2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44" fontId="7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2" fillId="4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justify" vertical="justify" wrapText="1"/>
    </xf>
    <xf numFmtId="44" fontId="2" fillId="0" borderId="0" xfId="0" applyNumberFormat="1" applyFont="1" applyAlignment="1">
      <alignment horizontal="center" vertical="center"/>
    </xf>
    <xf numFmtId="0" fontId="2" fillId="4" borderId="8" xfId="0" applyFont="1" applyFill="1" applyBorder="1" applyAlignment="1">
      <alignment horizontal="justify" vertical="justify" wrapText="1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justify" vertical="justify" wrapText="1"/>
    </xf>
    <xf numFmtId="4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44" fontId="2" fillId="4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justify" wrapText="1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0</xdr:rowOff>
    </xdr:from>
    <xdr:to>
      <xdr:col>2</xdr:col>
      <xdr:colOff>0</xdr:colOff>
      <xdr:row>3</xdr:row>
      <xdr:rowOff>351284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885825" cy="1113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36"/>
  <sheetViews>
    <sheetView tabSelected="1" topLeftCell="A6" zoomScaleNormal="100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A11" sqref="A11"/>
    </sheetView>
  </sheetViews>
  <sheetFormatPr baseColWidth="10" defaultColWidth="9.140625" defaultRowHeight="15" x14ac:dyDescent="0.25"/>
  <cols>
    <col min="1" max="1" width="16.28515625" customWidth="1"/>
    <col min="2" max="2" width="19.140625" customWidth="1"/>
    <col min="3" max="3" width="14.7109375" customWidth="1"/>
    <col min="4" max="4" width="27.85546875" customWidth="1"/>
    <col min="5" max="5" width="33" style="1" customWidth="1"/>
    <col min="6" max="6" width="18" customWidth="1"/>
    <col min="7" max="7" width="16" customWidth="1"/>
    <col min="8" max="8" width="16" style="1" customWidth="1"/>
    <col min="9" max="12" width="13.85546875" customWidth="1"/>
    <col min="13" max="13" width="11.28515625" customWidth="1"/>
    <col min="14" max="14" width="11.28515625" style="1" customWidth="1"/>
    <col min="15" max="18" width="13.85546875" customWidth="1"/>
    <col min="19" max="19" width="12.7109375" customWidth="1"/>
    <col min="20" max="20" width="12.7109375" style="1" customWidth="1"/>
    <col min="21" max="24" width="13.85546875" customWidth="1"/>
    <col min="25" max="25" width="12.7109375" customWidth="1"/>
    <col min="26" max="26" width="15.7109375" customWidth="1"/>
    <col min="27" max="27" width="15.7109375" style="1" customWidth="1"/>
    <col min="28" max="30" width="15.7109375" customWidth="1"/>
    <col min="31" max="31" width="12.7109375" customWidth="1"/>
    <col min="32" max="32" width="12.7109375" style="1" customWidth="1"/>
    <col min="33" max="38" width="13.85546875" customWidth="1"/>
    <col min="39" max="39" width="17.28515625" customWidth="1"/>
    <col min="40" max="40" width="14.7109375" customWidth="1"/>
    <col min="41" max="41" width="18.42578125" customWidth="1"/>
    <col min="42" max="42" width="7" customWidth="1"/>
    <col min="43" max="43" width="14.7109375" customWidth="1"/>
    <col min="44" max="44" width="51.85546875" customWidth="1"/>
  </cols>
  <sheetData>
    <row r="1" spans="1:44" hidden="1" x14ac:dyDescent="0.25">
      <c r="A1" t="s">
        <v>0</v>
      </c>
    </row>
    <row r="2" spans="1:44" s="1" customFormat="1" ht="30" customHeight="1" x14ac:dyDescent="0.25">
      <c r="A2" s="3"/>
      <c r="C2" s="3"/>
      <c r="D2" s="3"/>
      <c r="E2" s="3"/>
      <c r="F2" s="3"/>
      <c r="G2" s="4" t="s">
        <v>104</v>
      </c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s="1" customFormat="1" ht="30" customHeight="1" x14ac:dyDescent="0.25">
      <c r="A3" s="3"/>
      <c r="C3" s="3"/>
      <c r="D3" s="3"/>
      <c r="E3" s="3"/>
      <c r="F3" s="3"/>
      <c r="G3" s="4" t="s">
        <v>105</v>
      </c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s="1" customFormat="1" ht="30" customHeight="1" x14ac:dyDescent="0.25">
      <c r="A4" s="3"/>
      <c r="C4" s="3"/>
      <c r="D4" s="3"/>
      <c r="E4" s="3"/>
      <c r="F4" s="3"/>
      <c r="G4" s="4" t="s">
        <v>106</v>
      </c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s="5" customFormat="1" ht="15.75" customHeight="1" x14ac:dyDescent="0.3">
      <c r="A5" s="95" t="s">
        <v>1</v>
      </c>
      <c r="B5" s="97"/>
      <c r="C5" s="97"/>
      <c r="D5" s="95" t="s">
        <v>2</v>
      </c>
      <c r="E5" s="95"/>
      <c r="F5" s="97"/>
      <c r="G5" s="97"/>
      <c r="H5" s="103" t="s">
        <v>3</v>
      </c>
      <c r="I5" s="104"/>
      <c r="J5" s="104"/>
      <c r="K5" s="10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s="5" customFormat="1" ht="36.75" customHeight="1" x14ac:dyDescent="0.3">
      <c r="A6" s="98" t="s">
        <v>4</v>
      </c>
      <c r="B6" s="99"/>
      <c r="C6" s="99"/>
      <c r="D6" s="98" t="s">
        <v>5</v>
      </c>
      <c r="E6" s="98"/>
      <c r="F6" s="99"/>
      <c r="G6" s="100"/>
      <c r="H6" s="8"/>
      <c r="I6" s="101" t="s">
        <v>4</v>
      </c>
      <c r="J6" s="102"/>
      <c r="K6" s="10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s="5" customFormat="1" ht="13.5" hidden="1" x14ac:dyDescent="0.3">
      <c r="A7" s="5" t="s">
        <v>6</v>
      </c>
      <c r="B7" s="5" t="s">
        <v>6</v>
      </c>
      <c r="C7" s="5" t="s">
        <v>6</v>
      </c>
      <c r="D7" s="5" t="s">
        <v>7</v>
      </c>
      <c r="E7" s="7"/>
      <c r="F7" s="5" t="s">
        <v>8</v>
      </c>
      <c r="G7" s="5" t="s">
        <v>9</v>
      </c>
      <c r="H7" s="7"/>
      <c r="I7" s="5" t="s">
        <v>8</v>
      </c>
      <c r="J7" s="5" t="s">
        <v>8</v>
      </c>
      <c r="K7" s="5" t="s">
        <v>8</v>
      </c>
      <c r="L7" s="5" t="s">
        <v>8</v>
      </c>
      <c r="M7" s="5" t="s">
        <v>9</v>
      </c>
      <c r="N7" s="7"/>
      <c r="O7" s="5" t="s">
        <v>8</v>
      </c>
      <c r="P7" s="5" t="s">
        <v>8</v>
      </c>
      <c r="Q7" s="5" t="s">
        <v>8</v>
      </c>
      <c r="R7" s="5" t="s">
        <v>8</v>
      </c>
      <c r="S7" s="5" t="s">
        <v>9</v>
      </c>
      <c r="T7" s="7"/>
      <c r="U7" s="5" t="s">
        <v>8</v>
      </c>
      <c r="V7" s="5" t="s">
        <v>8</v>
      </c>
      <c r="W7" s="5" t="s">
        <v>8</v>
      </c>
      <c r="X7" s="5" t="s">
        <v>8</v>
      </c>
      <c r="Y7" s="5" t="s">
        <v>9</v>
      </c>
      <c r="Z7" s="5" t="s">
        <v>8</v>
      </c>
      <c r="AA7" s="7"/>
      <c r="AB7" s="5" t="s">
        <v>8</v>
      </c>
      <c r="AC7" s="5" t="s">
        <v>8</v>
      </c>
      <c r="AD7" s="5" t="s">
        <v>8</v>
      </c>
      <c r="AE7" s="5" t="s">
        <v>9</v>
      </c>
      <c r="AF7" s="7"/>
      <c r="AG7" s="5" t="s">
        <v>8</v>
      </c>
      <c r="AH7" s="5" t="s">
        <v>8</v>
      </c>
      <c r="AI7" s="5" t="s">
        <v>8</v>
      </c>
      <c r="AJ7" s="5" t="s">
        <v>8</v>
      </c>
      <c r="AK7" s="5" t="s">
        <v>8</v>
      </c>
      <c r="AL7" s="5" t="s">
        <v>8</v>
      </c>
      <c r="AM7" s="5" t="s">
        <v>8</v>
      </c>
      <c r="AN7" s="5" t="s">
        <v>10</v>
      </c>
      <c r="AO7" s="5" t="s">
        <v>7</v>
      </c>
      <c r="AP7" s="5" t="s">
        <v>11</v>
      </c>
      <c r="AQ7" s="5" t="s">
        <v>12</v>
      </c>
      <c r="AR7" s="5" t="s">
        <v>13</v>
      </c>
    </row>
    <row r="8" spans="1:44" s="5" customFormat="1" ht="13.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7"/>
      <c r="F8" s="5" t="s">
        <v>18</v>
      </c>
      <c r="G8" s="5" t="s">
        <v>19</v>
      </c>
      <c r="H8" s="7"/>
      <c r="I8" s="5" t="s">
        <v>20</v>
      </c>
      <c r="J8" s="5" t="s">
        <v>21</v>
      </c>
      <c r="K8" s="5" t="s">
        <v>22</v>
      </c>
      <c r="L8" s="5" t="s">
        <v>23</v>
      </c>
      <c r="M8" s="5" t="s">
        <v>24</v>
      </c>
      <c r="N8" s="7"/>
      <c r="O8" s="5" t="s">
        <v>25</v>
      </c>
      <c r="P8" s="5" t="s">
        <v>26</v>
      </c>
      <c r="Q8" s="5" t="s">
        <v>27</v>
      </c>
      <c r="R8" s="5" t="s">
        <v>28</v>
      </c>
      <c r="S8" s="5" t="s">
        <v>29</v>
      </c>
      <c r="T8" s="7"/>
      <c r="U8" s="5" t="s">
        <v>30</v>
      </c>
      <c r="V8" s="5" t="s">
        <v>31</v>
      </c>
      <c r="W8" s="5" t="s">
        <v>32</v>
      </c>
      <c r="X8" s="5" t="s">
        <v>33</v>
      </c>
      <c r="Y8" s="5" t="s">
        <v>34</v>
      </c>
      <c r="Z8" s="5" t="s">
        <v>35</v>
      </c>
      <c r="AA8" s="7"/>
      <c r="AB8" s="5" t="s">
        <v>36</v>
      </c>
      <c r="AC8" s="5" t="s">
        <v>37</v>
      </c>
      <c r="AD8" s="5" t="s">
        <v>38</v>
      </c>
      <c r="AE8" s="5" t="s">
        <v>39</v>
      </c>
      <c r="AF8" s="7"/>
      <c r="AG8" s="5" t="s">
        <v>40</v>
      </c>
      <c r="AH8" s="5" t="s">
        <v>41</v>
      </c>
      <c r="AI8" s="5" t="s">
        <v>42</v>
      </c>
      <c r="AJ8" s="5" t="s">
        <v>43</v>
      </c>
      <c r="AK8" s="5" t="s">
        <v>44</v>
      </c>
      <c r="AL8" s="5" t="s">
        <v>45</v>
      </c>
      <c r="AM8" s="5" t="s">
        <v>46</v>
      </c>
      <c r="AN8" s="5" t="s">
        <v>47</v>
      </c>
      <c r="AO8" s="5" t="s">
        <v>48</v>
      </c>
      <c r="AP8" s="5" t="s">
        <v>49</v>
      </c>
      <c r="AQ8" s="5" t="s">
        <v>50</v>
      </c>
      <c r="AR8" s="5" t="s">
        <v>51</v>
      </c>
    </row>
    <row r="9" spans="1:44" s="5" customFormat="1" ht="13.5" x14ac:dyDescent="0.3">
      <c r="A9" s="95" t="s">
        <v>52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</row>
    <row r="10" spans="1:44" s="5" customFormat="1" ht="69" customHeight="1" x14ac:dyDescent="0.3">
      <c r="A10" s="72" t="s">
        <v>53</v>
      </c>
      <c r="B10" s="72" t="s">
        <v>54</v>
      </c>
      <c r="C10" s="72" t="s">
        <v>55</v>
      </c>
      <c r="D10" s="72" t="s">
        <v>56</v>
      </c>
      <c r="E10" s="72" t="s">
        <v>110</v>
      </c>
      <c r="F10" s="72" t="s">
        <v>57</v>
      </c>
      <c r="G10" s="72" t="s">
        <v>111</v>
      </c>
      <c r="H10" s="72" t="s">
        <v>112</v>
      </c>
      <c r="I10" s="72" t="s">
        <v>58</v>
      </c>
      <c r="J10" s="72" t="s">
        <v>59</v>
      </c>
      <c r="K10" s="72" t="s">
        <v>60</v>
      </c>
      <c r="L10" s="72" t="s">
        <v>61</v>
      </c>
      <c r="M10" s="72" t="s">
        <v>62</v>
      </c>
      <c r="N10" s="72" t="s">
        <v>113</v>
      </c>
      <c r="O10" s="72" t="s">
        <v>63</v>
      </c>
      <c r="P10" s="72" t="s">
        <v>64</v>
      </c>
      <c r="Q10" s="72" t="s">
        <v>65</v>
      </c>
      <c r="R10" s="72" t="s">
        <v>66</v>
      </c>
      <c r="S10" s="72" t="s">
        <v>67</v>
      </c>
      <c r="T10" s="72" t="s">
        <v>114</v>
      </c>
      <c r="U10" s="72" t="s">
        <v>68</v>
      </c>
      <c r="V10" s="72" t="s">
        <v>69</v>
      </c>
      <c r="W10" s="72" t="s">
        <v>70</v>
      </c>
      <c r="X10" s="72" t="s">
        <v>71</v>
      </c>
      <c r="Y10" s="72" t="s">
        <v>72</v>
      </c>
      <c r="Z10" s="72" t="s">
        <v>116</v>
      </c>
      <c r="AA10" s="72" t="s">
        <v>115</v>
      </c>
      <c r="AB10" s="72" t="s">
        <v>73</v>
      </c>
      <c r="AC10" s="72" t="s">
        <v>74</v>
      </c>
      <c r="AD10" s="72" t="s">
        <v>75</v>
      </c>
      <c r="AE10" s="72" t="s">
        <v>76</v>
      </c>
      <c r="AF10" s="72" t="s">
        <v>117</v>
      </c>
      <c r="AG10" s="72" t="s">
        <v>77</v>
      </c>
      <c r="AH10" s="72" t="s">
        <v>78</v>
      </c>
      <c r="AI10" s="72" t="s">
        <v>79</v>
      </c>
      <c r="AJ10" s="72" t="s">
        <v>80</v>
      </c>
      <c r="AK10" s="72" t="s">
        <v>81</v>
      </c>
      <c r="AL10" s="72" t="s">
        <v>82</v>
      </c>
      <c r="AM10" s="72" t="s">
        <v>83</v>
      </c>
      <c r="AN10" s="72" t="s">
        <v>84</v>
      </c>
      <c r="AO10" s="72" t="s">
        <v>85</v>
      </c>
      <c r="AP10" s="72" t="s">
        <v>86</v>
      </c>
      <c r="AQ10" s="72" t="s">
        <v>87</v>
      </c>
      <c r="AR10" s="72" t="s">
        <v>88</v>
      </c>
    </row>
    <row r="11" spans="1:44" s="94" customFormat="1" ht="69" customHeight="1" x14ac:dyDescent="0.3">
      <c r="A11" s="9">
        <v>2025</v>
      </c>
      <c r="B11" s="9" t="s">
        <v>96</v>
      </c>
      <c r="C11" s="2" t="s">
        <v>91</v>
      </c>
      <c r="D11" s="10" t="s">
        <v>120</v>
      </c>
      <c r="E11" s="10" t="s">
        <v>118</v>
      </c>
      <c r="F11" s="58" t="s">
        <v>128</v>
      </c>
      <c r="G11" s="12" t="s">
        <v>107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2" t="s">
        <v>107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2" t="s">
        <v>108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9" t="s">
        <v>89</v>
      </c>
      <c r="Z11" s="58" t="s">
        <v>128</v>
      </c>
      <c r="AA11" s="13">
        <v>0</v>
      </c>
      <c r="AB11" s="13">
        <v>0</v>
      </c>
      <c r="AC11" s="58" t="s">
        <v>128</v>
      </c>
      <c r="AD11" s="13">
        <v>0</v>
      </c>
      <c r="AE11" s="12" t="s">
        <v>107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58" t="s">
        <v>128</v>
      </c>
      <c r="AN11" s="14">
        <v>45808</v>
      </c>
      <c r="AO11" s="9" t="s">
        <v>109</v>
      </c>
      <c r="AP11" s="9">
        <v>2025</v>
      </c>
      <c r="AQ11" s="14">
        <v>45810</v>
      </c>
      <c r="AR11" s="33" t="s">
        <v>122</v>
      </c>
    </row>
    <row r="12" spans="1:44" s="93" customFormat="1" ht="69" customHeight="1" x14ac:dyDescent="0.3">
      <c r="A12" s="9">
        <v>2025</v>
      </c>
      <c r="B12" s="9" t="s">
        <v>97</v>
      </c>
      <c r="C12" s="2" t="s">
        <v>91</v>
      </c>
      <c r="D12" s="10" t="s">
        <v>120</v>
      </c>
      <c r="E12" s="10" t="s">
        <v>118</v>
      </c>
      <c r="F12" s="58">
        <v>27180598.170000002</v>
      </c>
      <c r="G12" s="12" t="s">
        <v>107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2" t="s">
        <v>107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2" t="s">
        <v>108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9" t="s">
        <v>89</v>
      </c>
      <c r="Z12" s="58">
        <v>55419138.600000001</v>
      </c>
      <c r="AA12" s="13">
        <v>0</v>
      </c>
      <c r="AB12" s="13">
        <v>0</v>
      </c>
      <c r="AC12" s="58">
        <v>55419138.600000001</v>
      </c>
      <c r="AD12" s="13">
        <v>0</v>
      </c>
      <c r="AE12" s="12" t="s">
        <v>107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58">
        <v>136080.4</v>
      </c>
      <c r="AN12" s="14">
        <v>45777</v>
      </c>
      <c r="AO12" s="9" t="s">
        <v>109</v>
      </c>
      <c r="AP12" s="9">
        <v>2025</v>
      </c>
      <c r="AQ12" s="14">
        <v>45786</v>
      </c>
      <c r="AR12" s="33" t="s">
        <v>122</v>
      </c>
    </row>
    <row r="13" spans="1:44" s="92" customFormat="1" ht="69" customHeight="1" x14ac:dyDescent="0.3">
      <c r="A13" s="9">
        <v>2025</v>
      </c>
      <c r="B13" s="9" t="s">
        <v>98</v>
      </c>
      <c r="C13" s="2" t="s">
        <v>91</v>
      </c>
      <c r="D13" s="10" t="s">
        <v>120</v>
      </c>
      <c r="E13" s="10" t="s">
        <v>118</v>
      </c>
      <c r="F13" s="58">
        <v>27248188.59</v>
      </c>
      <c r="G13" s="12" t="s">
        <v>107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2" t="s">
        <v>107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2" t="s">
        <v>108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9" t="s">
        <v>89</v>
      </c>
      <c r="Z13" s="58">
        <v>257948901.66999999</v>
      </c>
      <c r="AA13" s="13">
        <v>0</v>
      </c>
      <c r="AB13" s="13">
        <v>0</v>
      </c>
      <c r="AC13" s="58">
        <v>257948901.66999999</v>
      </c>
      <c r="AD13" s="13">
        <v>0</v>
      </c>
      <c r="AE13" s="12" t="s">
        <v>107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58">
        <v>151323.68</v>
      </c>
      <c r="AN13" s="14">
        <v>45747</v>
      </c>
      <c r="AO13" s="9" t="s">
        <v>109</v>
      </c>
      <c r="AP13" s="9">
        <v>2025</v>
      </c>
      <c r="AQ13" s="14">
        <v>45750</v>
      </c>
      <c r="AR13" s="33" t="s">
        <v>122</v>
      </c>
    </row>
    <row r="14" spans="1:44" s="91" customFormat="1" ht="69" customHeight="1" x14ac:dyDescent="0.3">
      <c r="A14" s="9">
        <v>2025</v>
      </c>
      <c r="B14" s="9" t="s">
        <v>99</v>
      </c>
      <c r="C14" s="2" t="s">
        <v>91</v>
      </c>
      <c r="D14" s="10" t="s">
        <v>120</v>
      </c>
      <c r="E14" s="10" t="s">
        <v>118</v>
      </c>
      <c r="F14" s="58">
        <v>27187943.510000002</v>
      </c>
      <c r="G14" s="12" t="s">
        <v>107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2" t="s">
        <v>107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2" t="s">
        <v>108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9" t="s">
        <v>89</v>
      </c>
      <c r="Z14" s="58">
        <v>98544922.030000001</v>
      </c>
      <c r="AA14" s="13">
        <v>0</v>
      </c>
      <c r="AB14" s="13">
        <v>0</v>
      </c>
      <c r="AC14" s="58">
        <v>98544922.030000001</v>
      </c>
      <c r="AD14" s="13">
        <v>0</v>
      </c>
      <c r="AE14" s="12" t="s">
        <v>107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58">
        <v>138661.82999999999</v>
      </c>
      <c r="AN14" s="14">
        <v>45716</v>
      </c>
      <c r="AO14" s="9" t="s">
        <v>109</v>
      </c>
      <c r="AP14" s="9">
        <v>2025</v>
      </c>
      <c r="AQ14" s="14">
        <v>45727</v>
      </c>
      <c r="AR14" s="33" t="s">
        <v>122</v>
      </c>
    </row>
    <row r="15" spans="1:44" s="90" customFormat="1" ht="69" customHeight="1" x14ac:dyDescent="0.3">
      <c r="A15" s="9">
        <v>2025</v>
      </c>
      <c r="B15" s="9" t="s">
        <v>100</v>
      </c>
      <c r="C15" s="2" t="s">
        <v>91</v>
      </c>
      <c r="D15" s="10" t="s">
        <v>120</v>
      </c>
      <c r="E15" s="10" t="s">
        <v>118</v>
      </c>
      <c r="F15" s="58">
        <v>26736735.239999998</v>
      </c>
      <c r="G15" s="12" t="s">
        <v>107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2" t="s">
        <v>107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2" t="s">
        <v>108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9" t="s">
        <v>89</v>
      </c>
      <c r="Z15" s="58">
        <v>57019540.200000003</v>
      </c>
      <c r="AA15" s="13">
        <v>0</v>
      </c>
      <c r="AB15" s="13">
        <v>0</v>
      </c>
      <c r="AC15" s="58">
        <v>57019540.200000003</v>
      </c>
      <c r="AD15" s="13">
        <v>0</v>
      </c>
      <c r="AE15" s="12" t="s">
        <v>107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58">
        <v>163998.39999999999</v>
      </c>
      <c r="AN15" s="14">
        <v>45688</v>
      </c>
      <c r="AO15" s="9" t="s">
        <v>109</v>
      </c>
      <c r="AP15" s="9">
        <v>2025</v>
      </c>
      <c r="AQ15" s="14">
        <v>45694</v>
      </c>
      <c r="AR15" s="33" t="s">
        <v>122</v>
      </c>
    </row>
    <row r="16" spans="1:44" s="89" customFormat="1" ht="69" customHeight="1" x14ac:dyDescent="0.3">
      <c r="A16" s="9">
        <v>2024</v>
      </c>
      <c r="B16" s="9" t="s">
        <v>101</v>
      </c>
      <c r="C16" s="2" t="s">
        <v>91</v>
      </c>
      <c r="D16" s="10" t="s">
        <v>120</v>
      </c>
      <c r="E16" s="10" t="s">
        <v>118</v>
      </c>
      <c r="F16" s="58">
        <v>27651020.350000001</v>
      </c>
      <c r="G16" s="12" t="s">
        <v>107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2" t="s">
        <v>107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2" t="s">
        <v>108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9" t="s">
        <v>89</v>
      </c>
      <c r="Z16" s="58">
        <v>49661796.740000002</v>
      </c>
      <c r="AA16" s="13">
        <v>0</v>
      </c>
      <c r="AB16" s="13">
        <v>0</v>
      </c>
      <c r="AC16" s="58">
        <v>49661796.740000002</v>
      </c>
      <c r="AD16" s="13">
        <v>0</v>
      </c>
      <c r="AE16" s="12" t="s">
        <v>107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58">
        <v>172246.72</v>
      </c>
      <c r="AN16" s="14">
        <v>45657</v>
      </c>
      <c r="AO16" s="9" t="s">
        <v>109</v>
      </c>
      <c r="AP16" s="9">
        <v>2024</v>
      </c>
      <c r="AQ16" s="14">
        <v>45664</v>
      </c>
      <c r="AR16" s="33" t="s">
        <v>122</v>
      </c>
    </row>
    <row r="17" spans="1:44" s="88" customFormat="1" ht="69" customHeight="1" x14ac:dyDescent="0.3">
      <c r="A17" s="9">
        <v>2024</v>
      </c>
      <c r="B17" s="9" t="s">
        <v>102</v>
      </c>
      <c r="C17" s="2" t="s">
        <v>91</v>
      </c>
      <c r="D17" s="10" t="s">
        <v>120</v>
      </c>
      <c r="E17" s="10" t="s">
        <v>118</v>
      </c>
      <c r="F17" s="58">
        <v>28191453.449999999</v>
      </c>
      <c r="G17" s="12" t="s">
        <v>107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2" t="s">
        <v>107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2" t="s">
        <v>108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9" t="s">
        <v>89</v>
      </c>
      <c r="Z17" s="58">
        <v>42123433.479999997</v>
      </c>
      <c r="AA17" s="13">
        <v>0</v>
      </c>
      <c r="AB17" s="13">
        <v>0</v>
      </c>
      <c r="AC17" s="58">
        <v>42123433.479999997</v>
      </c>
      <c r="AD17" s="13">
        <v>0</v>
      </c>
      <c r="AE17" s="12" t="s">
        <v>107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58">
        <v>173267.9</v>
      </c>
      <c r="AN17" s="14">
        <v>45626</v>
      </c>
      <c r="AO17" s="9" t="s">
        <v>109</v>
      </c>
      <c r="AP17" s="9">
        <v>2024</v>
      </c>
      <c r="AQ17" s="14">
        <v>45630</v>
      </c>
      <c r="AR17" s="33" t="s">
        <v>122</v>
      </c>
    </row>
    <row r="18" spans="1:44" s="87" customFormat="1" ht="69" customHeight="1" x14ac:dyDescent="0.3">
      <c r="A18" s="9">
        <v>2024</v>
      </c>
      <c r="B18" s="9" t="s">
        <v>103</v>
      </c>
      <c r="C18" s="2" t="s">
        <v>91</v>
      </c>
      <c r="D18" s="10" t="s">
        <v>120</v>
      </c>
      <c r="E18" s="10" t="s">
        <v>118</v>
      </c>
      <c r="F18" s="58">
        <v>28164675.5</v>
      </c>
      <c r="G18" s="12" t="s">
        <v>107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2" t="s">
        <v>107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2" t="s">
        <v>108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9" t="s">
        <v>89</v>
      </c>
      <c r="Z18" s="58">
        <v>187283582.33000001</v>
      </c>
      <c r="AA18" s="13">
        <v>0</v>
      </c>
      <c r="AB18" s="13">
        <v>0</v>
      </c>
      <c r="AC18" s="58">
        <v>187283582.33000001</v>
      </c>
      <c r="AD18" s="13">
        <v>0</v>
      </c>
      <c r="AE18" s="12" t="s">
        <v>107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58">
        <v>181310.3</v>
      </c>
      <c r="AN18" s="14">
        <v>45596</v>
      </c>
      <c r="AO18" s="9" t="s">
        <v>109</v>
      </c>
      <c r="AP18" s="9">
        <v>2024</v>
      </c>
      <c r="AQ18" s="14">
        <v>45600</v>
      </c>
      <c r="AR18" s="33" t="s">
        <v>122</v>
      </c>
    </row>
    <row r="19" spans="1:44" s="86" customFormat="1" ht="69" customHeight="1" x14ac:dyDescent="0.3">
      <c r="A19" s="9">
        <v>2024</v>
      </c>
      <c r="B19" s="9" t="s">
        <v>90</v>
      </c>
      <c r="C19" s="2" t="s">
        <v>91</v>
      </c>
      <c r="D19" s="10" t="s">
        <v>120</v>
      </c>
      <c r="E19" s="10" t="s">
        <v>118</v>
      </c>
      <c r="F19" s="58">
        <v>27991237.710000001</v>
      </c>
      <c r="G19" s="12" t="s">
        <v>107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2" t="s">
        <v>107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2" t="s">
        <v>108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9" t="s">
        <v>89</v>
      </c>
      <c r="Z19" s="58">
        <v>153086265.33000001</v>
      </c>
      <c r="AA19" s="13">
        <v>0</v>
      </c>
      <c r="AB19" s="13">
        <v>0</v>
      </c>
      <c r="AC19" s="58">
        <v>153086265.33000001</v>
      </c>
      <c r="AD19" s="13">
        <v>0</v>
      </c>
      <c r="AE19" s="12" t="s">
        <v>107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58">
        <v>180350.46</v>
      </c>
      <c r="AN19" s="14">
        <v>45565</v>
      </c>
      <c r="AO19" s="9" t="s">
        <v>109</v>
      </c>
      <c r="AP19" s="9">
        <v>2024</v>
      </c>
      <c r="AQ19" s="14">
        <v>45569</v>
      </c>
      <c r="AR19" s="33" t="s">
        <v>122</v>
      </c>
    </row>
    <row r="20" spans="1:44" s="85" customFormat="1" ht="69" customHeight="1" x14ac:dyDescent="0.3">
      <c r="A20" s="9">
        <v>2024</v>
      </c>
      <c r="B20" s="9" t="s">
        <v>93</v>
      </c>
      <c r="C20" s="2" t="s">
        <v>91</v>
      </c>
      <c r="D20" s="10" t="s">
        <v>120</v>
      </c>
      <c r="E20" s="10" t="s">
        <v>118</v>
      </c>
      <c r="F20" s="58">
        <v>28001582.260000002</v>
      </c>
      <c r="G20" s="12" t="s">
        <v>107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2" t="s">
        <v>107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2" t="s">
        <v>108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9" t="s">
        <v>89</v>
      </c>
      <c r="Z20" s="58">
        <v>143431456.09999999</v>
      </c>
      <c r="AA20" s="13">
        <v>0</v>
      </c>
      <c r="AB20" s="13">
        <v>0</v>
      </c>
      <c r="AC20" s="58">
        <v>143431456.09999999</v>
      </c>
      <c r="AD20" s="13">
        <v>0</v>
      </c>
      <c r="AE20" s="12" t="s">
        <v>107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58">
        <v>190859.12</v>
      </c>
      <c r="AN20" s="14">
        <v>45535</v>
      </c>
      <c r="AO20" s="9" t="s">
        <v>109</v>
      </c>
      <c r="AP20" s="9">
        <v>2024</v>
      </c>
      <c r="AQ20" s="14">
        <v>45538</v>
      </c>
      <c r="AR20" s="33" t="s">
        <v>122</v>
      </c>
    </row>
    <row r="21" spans="1:44" s="84" customFormat="1" ht="69" customHeight="1" x14ac:dyDescent="0.3">
      <c r="A21" s="9">
        <v>2024</v>
      </c>
      <c r="B21" s="9" t="s">
        <v>94</v>
      </c>
      <c r="C21" s="2" t="s">
        <v>91</v>
      </c>
      <c r="D21" s="10" t="s">
        <v>120</v>
      </c>
      <c r="E21" s="10" t="s">
        <v>118</v>
      </c>
      <c r="F21" s="58">
        <v>28396536.420000002</v>
      </c>
      <c r="G21" s="12" t="s">
        <v>107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2" t="s">
        <v>107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2" t="s">
        <v>108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9" t="s">
        <v>89</v>
      </c>
      <c r="Z21" s="58">
        <v>45348558.780000001</v>
      </c>
      <c r="AA21" s="13">
        <v>0</v>
      </c>
      <c r="AB21" s="13">
        <v>0</v>
      </c>
      <c r="AC21" s="58">
        <v>45348558.780000001</v>
      </c>
      <c r="AD21" s="13">
        <v>0</v>
      </c>
      <c r="AE21" s="12" t="s">
        <v>107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58">
        <v>196554.18</v>
      </c>
      <c r="AN21" s="14">
        <v>45504</v>
      </c>
      <c r="AO21" s="9" t="s">
        <v>109</v>
      </c>
      <c r="AP21" s="9">
        <v>2024</v>
      </c>
      <c r="AQ21" s="14">
        <v>45506</v>
      </c>
      <c r="AR21" s="33" t="s">
        <v>122</v>
      </c>
    </row>
    <row r="22" spans="1:44" s="83" customFormat="1" ht="69" customHeight="1" x14ac:dyDescent="0.3">
      <c r="A22" s="9">
        <v>2024</v>
      </c>
      <c r="B22" s="9" t="s">
        <v>95</v>
      </c>
      <c r="C22" s="2" t="s">
        <v>91</v>
      </c>
      <c r="D22" s="10" t="s">
        <v>120</v>
      </c>
      <c r="E22" s="10" t="s">
        <v>118</v>
      </c>
      <c r="F22" s="58">
        <v>28321371.140000001</v>
      </c>
      <c r="G22" s="12" t="s">
        <v>107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2" t="s">
        <v>107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2" t="s">
        <v>108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9" t="s">
        <v>89</v>
      </c>
      <c r="Z22" s="58">
        <v>68755868.269999996</v>
      </c>
      <c r="AA22" s="13">
        <v>0</v>
      </c>
      <c r="AB22" s="13">
        <v>0</v>
      </c>
      <c r="AC22" s="58">
        <v>68755868.269999996</v>
      </c>
      <c r="AD22" s="13">
        <v>0</v>
      </c>
      <c r="AE22" s="12" t="s">
        <v>107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58">
        <v>187450.42</v>
      </c>
      <c r="AN22" s="14">
        <v>45473</v>
      </c>
      <c r="AO22" s="9" t="s">
        <v>109</v>
      </c>
      <c r="AP22" s="9">
        <v>2024</v>
      </c>
      <c r="AQ22" s="14">
        <v>45477</v>
      </c>
      <c r="AR22" s="33" t="s">
        <v>122</v>
      </c>
    </row>
    <row r="23" spans="1:44" s="82" customFormat="1" ht="69" customHeight="1" x14ac:dyDescent="0.3">
      <c r="A23" s="9">
        <v>2024</v>
      </c>
      <c r="B23" s="9" t="s">
        <v>96</v>
      </c>
      <c r="C23" s="2" t="s">
        <v>91</v>
      </c>
      <c r="D23" s="10" t="s">
        <v>120</v>
      </c>
      <c r="E23" s="10" t="s">
        <v>118</v>
      </c>
      <c r="F23" s="58">
        <v>27642684.390000001</v>
      </c>
      <c r="G23" s="12" t="s">
        <v>107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2" t="s">
        <v>107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2" t="s">
        <v>108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9" t="s">
        <v>89</v>
      </c>
      <c r="Z23" s="58">
        <v>155376496.38999999</v>
      </c>
      <c r="AA23" s="13">
        <v>0</v>
      </c>
      <c r="AB23" s="13">
        <v>0</v>
      </c>
      <c r="AC23" s="58">
        <v>155376496.38999999</v>
      </c>
      <c r="AD23" s="13">
        <v>0</v>
      </c>
      <c r="AE23" s="12" t="s">
        <v>107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58">
        <v>193372.38</v>
      </c>
      <c r="AN23" s="14">
        <v>45443</v>
      </c>
      <c r="AO23" s="9" t="s">
        <v>109</v>
      </c>
      <c r="AP23" s="9">
        <v>2024</v>
      </c>
      <c r="AQ23" s="14">
        <v>45446</v>
      </c>
      <c r="AR23" s="33" t="s">
        <v>122</v>
      </c>
    </row>
    <row r="24" spans="1:44" s="81" customFormat="1" ht="69" customHeight="1" x14ac:dyDescent="0.3">
      <c r="A24" s="9">
        <v>2024</v>
      </c>
      <c r="B24" s="9" t="s">
        <v>97</v>
      </c>
      <c r="C24" s="2" t="s">
        <v>91</v>
      </c>
      <c r="D24" s="10" t="s">
        <v>120</v>
      </c>
      <c r="E24" s="10" t="s">
        <v>118</v>
      </c>
      <c r="F24" s="58">
        <v>28000009.420000002</v>
      </c>
      <c r="G24" s="12" t="s">
        <v>107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2" t="s">
        <v>107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2" t="s">
        <v>108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9" t="s">
        <v>89</v>
      </c>
      <c r="Z24" s="58">
        <v>214069812.18000001</v>
      </c>
      <c r="AA24" s="13">
        <v>0</v>
      </c>
      <c r="AB24" s="13">
        <v>0</v>
      </c>
      <c r="AC24" s="58">
        <v>214069812.18000001</v>
      </c>
      <c r="AD24" s="13">
        <v>0</v>
      </c>
      <c r="AE24" s="12" t="s">
        <v>107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58">
        <v>191572.6</v>
      </c>
      <c r="AN24" s="14">
        <v>45412</v>
      </c>
      <c r="AO24" s="9" t="s">
        <v>109</v>
      </c>
      <c r="AP24" s="9">
        <v>2024</v>
      </c>
      <c r="AQ24" s="14">
        <v>45415</v>
      </c>
      <c r="AR24" s="33" t="s">
        <v>122</v>
      </c>
    </row>
    <row r="25" spans="1:44" s="80" customFormat="1" ht="69" customHeight="1" x14ac:dyDescent="0.3">
      <c r="A25" s="9">
        <v>2024</v>
      </c>
      <c r="B25" s="9" t="s">
        <v>98</v>
      </c>
      <c r="C25" s="2" t="s">
        <v>91</v>
      </c>
      <c r="D25" s="10" t="s">
        <v>120</v>
      </c>
      <c r="E25" s="10" t="s">
        <v>118</v>
      </c>
      <c r="F25" s="58">
        <v>28707534.27</v>
      </c>
      <c r="G25" s="12" t="s">
        <v>107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2" t="s">
        <v>107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2" t="s">
        <v>108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9" t="s">
        <v>89</v>
      </c>
      <c r="Z25" s="58">
        <v>55701652.009999998</v>
      </c>
      <c r="AA25" s="13">
        <v>0</v>
      </c>
      <c r="AB25" s="13">
        <v>0</v>
      </c>
      <c r="AC25" s="58">
        <v>55701652.009999998</v>
      </c>
      <c r="AD25" s="13">
        <v>0</v>
      </c>
      <c r="AE25" s="12" t="s">
        <v>107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58">
        <v>197503.59</v>
      </c>
      <c r="AN25" s="14">
        <v>45382</v>
      </c>
      <c r="AO25" s="9" t="s">
        <v>109</v>
      </c>
      <c r="AP25" s="9">
        <v>2024</v>
      </c>
      <c r="AQ25" s="14">
        <v>45394</v>
      </c>
      <c r="AR25" s="33" t="s">
        <v>122</v>
      </c>
    </row>
    <row r="26" spans="1:44" s="79" customFormat="1" ht="69" customHeight="1" x14ac:dyDescent="0.3">
      <c r="A26" s="9">
        <v>2024</v>
      </c>
      <c r="B26" s="9" t="s">
        <v>99</v>
      </c>
      <c r="C26" s="2" t="s">
        <v>91</v>
      </c>
      <c r="D26" s="10" t="s">
        <v>120</v>
      </c>
      <c r="E26" s="10" t="s">
        <v>118</v>
      </c>
      <c r="F26" s="58">
        <v>25363343.02</v>
      </c>
      <c r="G26" s="12" t="s">
        <v>107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2" t="s">
        <v>107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2" t="s">
        <v>108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9" t="s">
        <v>89</v>
      </c>
      <c r="Z26" s="58">
        <v>87458038.150000006</v>
      </c>
      <c r="AA26" s="13">
        <v>0</v>
      </c>
      <c r="AB26" s="13">
        <v>0</v>
      </c>
      <c r="AC26" s="58">
        <v>87458038.150000006</v>
      </c>
      <c r="AD26" s="13">
        <v>0</v>
      </c>
      <c r="AE26" s="12" t="s">
        <v>107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58">
        <v>155750.45000000001</v>
      </c>
      <c r="AN26" s="14">
        <v>45351</v>
      </c>
      <c r="AO26" s="9" t="s">
        <v>109</v>
      </c>
      <c r="AP26" s="9">
        <v>2024</v>
      </c>
      <c r="AQ26" s="14">
        <v>45364</v>
      </c>
      <c r="AR26" s="33" t="s">
        <v>122</v>
      </c>
    </row>
    <row r="27" spans="1:44" s="78" customFormat="1" ht="69" customHeight="1" x14ac:dyDescent="0.3">
      <c r="A27" s="9">
        <v>2024</v>
      </c>
      <c r="B27" s="9" t="s">
        <v>100</v>
      </c>
      <c r="C27" s="2" t="s">
        <v>91</v>
      </c>
      <c r="D27" s="10" t="s">
        <v>120</v>
      </c>
      <c r="E27" s="10" t="s">
        <v>118</v>
      </c>
      <c r="F27" s="58">
        <v>27979193.969999999</v>
      </c>
      <c r="G27" s="12" t="s">
        <v>107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2" t="s">
        <v>107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2" t="s">
        <v>108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9" t="s">
        <v>89</v>
      </c>
      <c r="Z27" s="58">
        <v>85231724.989999995</v>
      </c>
      <c r="AA27" s="13">
        <v>0</v>
      </c>
      <c r="AB27" s="13">
        <v>0</v>
      </c>
      <c r="AC27" s="58">
        <v>85231724.989999995</v>
      </c>
      <c r="AD27" s="13">
        <v>0</v>
      </c>
      <c r="AE27" s="12" t="s">
        <v>107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58">
        <v>201687.03</v>
      </c>
      <c r="AN27" s="14">
        <v>45322</v>
      </c>
      <c r="AO27" s="9" t="s">
        <v>109</v>
      </c>
      <c r="AP27" s="9">
        <v>2024</v>
      </c>
      <c r="AQ27" s="14">
        <v>45328</v>
      </c>
      <c r="AR27" s="33" t="s">
        <v>122</v>
      </c>
    </row>
    <row r="28" spans="1:44" s="77" customFormat="1" ht="69" customHeight="1" x14ac:dyDescent="0.3">
      <c r="A28" s="9">
        <v>2023</v>
      </c>
      <c r="B28" s="9" t="s">
        <v>101</v>
      </c>
      <c r="C28" s="2" t="s">
        <v>91</v>
      </c>
      <c r="D28" s="10" t="s">
        <v>120</v>
      </c>
      <c r="E28" s="10" t="s">
        <v>118</v>
      </c>
      <c r="F28" s="58">
        <v>28410292.780000001</v>
      </c>
      <c r="G28" s="12" t="s">
        <v>107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2" t="s">
        <v>107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2" t="s">
        <v>108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9" t="s">
        <v>89</v>
      </c>
      <c r="Z28" s="58">
        <v>48386674.960000001</v>
      </c>
      <c r="AA28" s="13">
        <v>0</v>
      </c>
      <c r="AB28" s="13">
        <v>0</v>
      </c>
      <c r="AC28" s="58">
        <v>48386674.960000001</v>
      </c>
      <c r="AD28" s="13">
        <v>0</v>
      </c>
      <c r="AE28" s="12" t="s">
        <v>107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58">
        <v>200496.9</v>
      </c>
      <c r="AN28" s="14">
        <v>45291</v>
      </c>
      <c r="AO28" s="9" t="s">
        <v>109</v>
      </c>
      <c r="AP28" s="9">
        <v>2023</v>
      </c>
      <c r="AQ28" s="14">
        <v>45301</v>
      </c>
      <c r="AR28" s="33" t="s">
        <v>122</v>
      </c>
    </row>
    <row r="29" spans="1:44" s="76" customFormat="1" ht="69" customHeight="1" x14ac:dyDescent="0.3">
      <c r="A29" s="9">
        <v>2023</v>
      </c>
      <c r="B29" s="9" t="s">
        <v>102</v>
      </c>
      <c r="C29" s="2" t="s">
        <v>91</v>
      </c>
      <c r="D29" s="10" t="s">
        <v>120</v>
      </c>
      <c r="E29" s="10" t="s">
        <v>118</v>
      </c>
      <c r="F29" s="58">
        <v>27655816</v>
      </c>
      <c r="G29" s="12" t="s">
        <v>107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2" t="s">
        <v>107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2" t="s">
        <v>108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9" t="s">
        <v>89</v>
      </c>
      <c r="Z29" s="58">
        <v>41900755.219999999</v>
      </c>
      <c r="AA29" s="13">
        <v>0</v>
      </c>
      <c r="AB29" s="13">
        <v>0</v>
      </c>
      <c r="AC29" s="58">
        <v>41900755.219999999</v>
      </c>
      <c r="AD29" s="13">
        <v>0</v>
      </c>
      <c r="AE29" s="12" t="s">
        <v>107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58">
        <v>193768.32000000001</v>
      </c>
      <c r="AN29" s="14">
        <v>45260</v>
      </c>
      <c r="AO29" s="9" t="s">
        <v>109</v>
      </c>
      <c r="AP29" s="9">
        <v>2023</v>
      </c>
      <c r="AQ29" s="14">
        <v>45264</v>
      </c>
      <c r="AR29" s="33" t="s">
        <v>122</v>
      </c>
    </row>
    <row r="30" spans="1:44" s="75" customFormat="1" ht="69" customHeight="1" x14ac:dyDescent="0.3">
      <c r="A30" s="9">
        <v>2023</v>
      </c>
      <c r="B30" s="9" t="s">
        <v>103</v>
      </c>
      <c r="C30" s="2" t="s">
        <v>91</v>
      </c>
      <c r="D30" s="10" t="s">
        <v>120</v>
      </c>
      <c r="E30" s="10" t="s">
        <v>118</v>
      </c>
      <c r="F30" s="58">
        <v>28328024.219999999</v>
      </c>
      <c r="G30" s="12" t="s">
        <v>107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2" t="s">
        <v>107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2" t="s">
        <v>108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9" t="s">
        <v>89</v>
      </c>
      <c r="Z30" s="58">
        <v>39920267.210000001</v>
      </c>
      <c r="AA30" s="13">
        <v>0</v>
      </c>
      <c r="AB30" s="13">
        <v>0</v>
      </c>
      <c r="AC30" s="58">
        <v>39920267.210000001</v>
      </c>
      <c r="AD30" s="13">
        <v>0</v>
      </c>
      <c r="AE30" s="12" t="s">
        <v>107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58">
        <v>203027.39</v>
      </c>
      <c r="AN30" s="14">
        <v>45230</v>
      </c>
      <c r="AO30" s="9" t="s">
        <v>109</v>
      </c>
      <c r="AP30" s="9">
        <v>2023</v>
      </c>
      <c r="AQ30" s="14">
        <v>45233</v>
      </c>
      <c r="AR30" s="33" t="s">
        <v>122</v>
      </c>
    </row>
    <row r="31" spans="1:44" s="74" customFormat="1" ht="69" customHeight="1" x14ac:dyDescent="0.3">
      <c r="A31" s="9">
        <v>2023</v>
      </c>
      <c r="B31" s="9" t="s">
        <v>90</v>
      </c>
      <c r="C31" s="2" t="s">
        <v>91</v>
      </c>
      <c r="D31" s="10" t="s">
        <v>120</v>
      </c>
      <c r="E31" s="10" t="s">
        <v>118</v>
      </c>
      <c r="F31" s="58">
        <v>28485824.199999999</v>
      </c>
      <c r="G31" s="12" t="s">
        <v>107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2" t="s">
        <v>107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2" t="s">
        <v>108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9" t="s">
        <v>89</v>
      </c>
      <c r="Z31" s="58">
        <v>52485898.670000002</v>
      </c>
      <c r="AA31" s="13">
        <v>0</v>
      </c>
      <c r="AB31" s="13">
        <v>0</v>
      </c>
      <c r="AC31" s="58">
        <v>52485898.670000002</v>
      </c>
      <c r="AD31" s="13">
        <v>0</v>
      </c>
      <c r="AE31" s="12" t="s">
        <v>107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58">
        <v>195099.77</v>
      </c>
      <c r="AN31" s="14">
        <v>45199</v>
      </c>
      <c r="AO31" s="9" t="s">
        <v>109</v>
      </c>
      <c r="AP31" s="9">
        <v>2023</v>
      </c>
      <c r="AQ31" s="14">
        <v>45202</v>
      </c>
      <c r="AR31" s="33" t="s">
        <v>122</v>
      </c>
    </row>
    <row r="32" spans="1:44" s="73" customFormat="1" ht="69" customHeight="1" x14ac:dyDescent="0.3">
      <c r="A32" s="9">
        <v>2023</v>
      </c>
      <c r="B32" s="9" t="s">
        <v>129</v>
      </c>
      <c r="C32" s="2" t="s">
        <v>91</v>
      </c>
      <c r="D32" s="10" t="s">
        <v>120</v>
      </c>
      <c r="E32" s="10" t="s">
        <v>118</v>
      </c>
      <c r="F32" s="58">
        <v>27999328.800000001</v>
      </c>
      <c r="G32" s="12" t="s">
        <v>107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2" t="s">
        <v>107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2" t="s">
        <v>108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9" t="s">
        <v>89</v>
      </c>
      <c r="Z32" s="58">
        <v>139563930.94999999</v>
      </c>
      <c r="AA32" s="13">
        <v>0</v>
      </c>
      <c r="AB32" s="13">
        <v>0</v>
      </c>
      <c r="AC32" s="58">
        <v>139563930.94999999</v>
      </c>
      <c r="AD32" s="13">
        <v>0</v>
      </c>
      <c r="AE32" s="12" t="s">
        <v>107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58">
        <v>198178.8</v>
      </c>
      <c r="AN32" s="14">
        <v>45169</v>
      </c>
      <c r="AO32" s="9" t="s">
        <v>109</v>
      </c>
      <c r="AP32" s="9">
        <v>2023</v>
      </c>
      <c r="AQ32" s="14">
        <v>45174</v>
      </c>
      <c r="AR32" s="33" t="s">
        <v>122</v>
      </c>
    </row>
    <row r="33" spans="1:44" s="71" customFormat="1" ht="69" customHeight="1" x14ac:dyDescent="0.3">
      <c r="A33" s="9">
        <v>2023</v>
      </c>
      <c r="B33" s="9" t="s">
        <v>94</v>
      </c>
      <c r="C33" s="2" t="s">
        <v>91</v>
      </c>
      <c r="D33" s="10" t="s">
        <v>120</v>
      </c>
      <c r="E33" s="10" t="s">
        <v>118</v>
      </c>
      <c r="F33" s="58">
        <v>27515135.239999998</v>
      </c>
      <c r="G33" s="12" t="s">
        <v>107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2" t="s">
        <v>107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2" t="s">
        <v>108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9" t="s">
        <v>89</v>
      </c>
      <c r="Z33" s="58">
        <v>50984636.920000002</v>
      </c>
      <c r="AA33" s="13">
        <v>0</v>
      </c>
      <c r="AB33" s="13">
        <v>0</v>
      </c>
      <c r="AC33" s="58">
        <v>50984636.920000002</v>
      </c>
      <c r="AD33" s="13">
        <v>0</v>
      </c>
      <c r="AE33" s="12" t="s">
        <v>107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58">
        <v>197260.18</v>
      </c>
      <c r="AN33" s="14">
        <v>45138</v>
      </c>
      <c r="AO33" s="9" t="s">
        <v>109</v>
      </c>
      <c r="AP33" s="9">
        <v>2023</v>
      </c>
      <c r="AQ33" s="14">
        <v>45140</v>
      </c>
      <c r="AR33" s="33" t="s">
        <v>122</v>
      </c>
    </row>
    <row r="34" spans="1:44" s="70" customFormat="1" ht="69" customHeight="1" x14ac:dyDescent="0.3">
      <c r="A34" s="9">
        <v>2023</v>
      </c>
      <c r="B34" s="9" t="s">
        <v>95</v>
      </c>
      <c r="C34" s="2" t="s">
        <v>91</v>
      </c>
      <c r="D34" s="10" t="s">
        <v>120</v>
      </c>
      <c r="E34" s="10" t="s">
        <v>118</v>
      </c>
      <c r="F34" s="58">
        <v>27662827.190000001</v>
      </c>
      <c r="G34" s="12" t="s">
        <v>107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2" t="s">
        <v>107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2" t="s">
        <v>108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9" t="s">
        <v>89</v>
      </c>
      <c r="Z34" s="58">
        <v>110287789.22</v>
      </c>
      <c r="AA34" s="13">
        <v>0</v>
      </c>
      <c r="AB34" s="13">
        <v>0</v>
      </c>
      <c r="AC34" s="58">
        <v>110287789.22</v>
      </c>
      <c r="AD34" s="13">
        <v>0</v>
      </c>
      <c r="AE34" s="12" t="s">
        <v>107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58">
        <v>196567.72</v>
      </c>
      <c r="AN34" s="14">
        <v>45107</v>
      </c>
      <c r="AO34" s="9" t="s">
        <v>109</v>
      </c>
      <c r="AP34" s="9">
        <v>2023</v>
      </c>
      <c r="AQ34" s="14">
        <v>45112</v>
      </c>
      <c r="AR34" s="33" t="s">
        <v>122</v>
      </c>
    </row>
    <row r="35" spans="1:44" s="69" customFormat="1" ht="69" customHeight="1" x14ac:dyDescent="0.3">
      <c r="A35" s="9">
        <v>2023</v>
      </c>
      <c r="B35" s="9" t="s">
        <v>96</v>
      </c>
      <c r="C35" s="2" t="s">
        <v>91</v>
      </c>
      <c r="D35" s="10" t="s">
        <v>120</v>
      </c>
      <c r="E35" s="10" t="s">
        <v>118</v>
      </c>
      <c r="F35" s="58">
        <v>27912591.579999998</v>
      </c>
      <c r="G35" s="12" t="s">
        <v>107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2" t="s">
        <v>107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2" t="s">
        <v>108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9" t="s">
        <v>89</v>
      </c>
      <c r="Z35" s="58">
        <v>108286481.98</v>
      </c>
      <c r="AA35" s="13">
        <v>0</v>
      </c>
      <c r="AB35" s="13">
        <v>0</v>
      </c>
      <c r="AC35" s="58">
        <v>108286481.98</v>
      </c>
      <c r="AD35" s="13">
        <v>0</v>
      </c>
      <c r="AE35" s="12" t="s">
        <v>107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58">
        <v>196812.75</v>
      </c>
      <c r="AN35" s="14">
        <v>45077</v>
      </c>
      <c r="AO35" s="9" t="s">
        <v>109</v>
      </c>
      <c r="AP35" s="9">
        <v>2023</v>
      </c>
      <c r="AQ35" s="14">
        <v>45078</v>
      </c>
      <c r="AR35" s="33" t="s">
        <v>122</v>
      </c>
    </row>
    <row r="36" spans="1:44" s="68" customFormat="1" ht="69" customHeight="1" x14ac:dyDescent="0.3">
      <c r="A36" s="9">
        <v>2023</v>
      </c>
      <c r="B36" s="9" t="s">
        <v>97</v>
      </c>
      <c r="C36" s="2" t="s">
        <v>91</v>
      </c>
      <c r="D36" s="10" t="s">
        <v>120</v>
      </c>
      <c r="E36" s="10" t="s">
        <v>118</v>
      </c>
      <c r="F36" s="58">
        <v>27223437.52</v>
      </c>
      <c r="G36" s="12" t="s">
        <v>107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2" t="s">
        <v>107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2" t="s">
        <v>108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9" t="s">
        <v>89</v>
      </c>
      <c r="Z36" s="58">
        <v>18073.62</v>
      </c>
      <c r="AA36" s="13">
        <v>0</v>
      </c>
      <c r="AB36" s="13">
        <v>0</v>
      </c>
      <c r="AC36" s="58">
        <v>18073.62</v>
      </c>
      <c r="AD36" s="13">
        <v>0</v>
      </c>
      <c r="AE36" s="12" t="s">
        <v>107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58">
        <v>187594.93</v>
      </c>
      <c r="AN36" s="14">
        <v>45046</v>
      </c>
      <c r="AO36" s="9" t="s">
        <v>109</v>
      </c>
      <c r="AP36" s="9">
        <v>2023</v>
      </c>
      <c r="AQ36" s="14">
        <v>45050</v>
      </c>
      <c r="AR36" s="33" t="s">
        <v>122</v>
      </c>
    </row>
    <row r="37" spans="1:44" s="67" customFormat="1" ht="69" customHeight="1" x14ac:dyDescent="0.3">
      <c r="A37" s="9">
        <v>2023</v>
      </c>
      <c r="B37" s="9" t="s">
        <v>98</v>
      </c>
      <c r="C37" s="2" t="s">
        <v>91</v>
      </c>
      <c r="D37" s="10" t="s">
        <v>120</v>
      </c>
      <c r="E37" s="10" t="s">
        <v>118</v>
      </c>
      <c r="F37" s="58">
        <v>27035842.59</v>
      </c>
      <c r="G37" s="12" t="s">
        <v>107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2" t="s">
        <v>107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2" t="s">
        <v>108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9" t="s">
        <v>89</v>
      </c>
      <c r="Z37" s="58">
        <v>49901416.270000003</v>
      </c>
      <c r="AA37" s="13">
        <v>0</v>
      </c>
      <c r="AB37" s="13">
        <v>0</v>
      </c>
      <c r="AC37" s="58">
        <v>49901416.270000003</v>
      </c>
      <c r="AD37" s="13">
        <v>0</v>
      </c>
      <c r="AE37" s="12" t="s">
        <v>107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58">
        <v>182523.81</v>
      </c>
      <c r="AN37" s="14">
        <v>45016</v>
      </c>
      <c r="AO37" s="9" t="s">
        <v>109</v>
      </c>
      <c r="AP37" s="9">
        <v>2023</v>
      </c>
      <c r="AQ37" s="14">
        <v>45034</v>
      </c>
      <c r="AR37" s="33" t="s">
        <v>122</v>
      </c>
    </row>
    <row r="38" spans="1:44" s="66" customFormat="1" ht="69" customHeight="1" x14ac:dyDescent="0.3">
      <c r="A38" s="9">
        <v>2023</v>
      </c>
      <c r="B38" s="9" t="s">
        <v>99</v>
      </c>
      <c r="C38" s="2" t="s">
        <v>91</v>
      </c>
      <c r="D38" s="10" t="s">
        <v>120</v>
      </c>
      <c r="E38" s="10" t="s">
        <v>118</v>
      </c>
      <c r="F38" s="58">
        <v>25363343.02</v>
      </c>
      <c r="G38" s="12" t="s">
        <v>107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2" t="s">
        <v>107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2" t="s">
        <v>108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9" t="s">
        <v>89</v>
      </c>
      <c r="Z38" s="58">
        <v>87458038.150000006</v>
      </c>
      <c r="AA38" s="13">
        <v>0</v>
      </c>
      <c r="AB38" s="13">
        <v>0</v>
      </c>
      <c r="AC38" s="58">
        <v>87458038.150000006</v>
      </c>
      <c r="AD38" s="13">
        <v>0</v>
      </c>
      <c r="AE38" s="12" t="s">
        <v>107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58">
        <v>155750.45000000001</v>
      </c>
      <c r="AN38" s="14">
        <v>44985</v>
      </c>
      <c r="AO38" s="9" t="s">
        <v>109</v>
      </c>
      <c r="AP38" s="9">
        <v>2023</v>
      </c>
      <c r="AQ38" s="14">
        <v>44986</v>
      </c>
      <c r="AR38" s="33" t="s">
        <v>122</v>
      </c>
    </row>
    <row r="39" spans="1:44" s="65" customFormat="1" ht="69" customHeight="1" x14ac:dyDescent="0.3">
      <c r="A39" s="9">
        <v>2023</v>
      </c>
      <c r="B39" s="9" t="s">
        <v>100</v>
      </c>
      <c r="C39" s="2" t="s">
        <v>91</v>
      </c>
      <c r="D39" s="10" t="s">
        <v>120</v>
      </c>
      <c r="E39" s="10" t="s">
        <v>118</v>
      </c>
      <c r="F39" s="58">
        <v>25207592.57</v>
      </c>
      <c r="G39" s="12" t="s">
        <v>107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2" t="s">
        <v>107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2" t="s">
        <v>108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9" t="s">
        <v>89</v>
      </c>
      <c r="Z39" s="57">
        <v>41035132.100000001</v>
      </c>
      <c r="AA39" s="13">
        <v>0</v>
      </c>
      <c r="AB39" s="13">
        <v>0</v>
      </c>
      <c r="AC39" s="57">
        <v>41035132.100000001</v>
      </c>
      <c r="AD39" s="13">
        <v>0</v>
      </c>
      <c r="AE39" s="12" t="s">
        <v>107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58">
        <v>164396.78</v>
      </c>
      <c r="AN39" s="14">
        <v>44957</v>
      </c>
      <c r="AO39" s="9" t="s">
        <v>109</v>
      </c>
      <c r="AP39" s="9">
        <v>2023</v>
      </c>
      <c r="AQ39" s="14">
        <v>44971</v>
      </c>
      <c r="AR39" s="33" t="s">
        <v>122</v>
      </c>
    </row>
    <row r="40" spans="1:44" s="64" customFormat="1" ht="69" customHeight="1" x14ac:dyDescent="0.3">
      <c r="A40" s="9">
        <v>2022</v>
      </c>
      <c r="B40" s="9" t="s">
        <v>101</v>
      </c>
      <c r="C40" s="2" t="s">
        <v>91</v>
      </c>
      <c r="D40" s="10" t="s">
        <v>120</v>
      </c>
      <c r="E40" s="10" t="s">
        <v>118</v>
      </c>
      <c r="F40" s="58">
        <v>25043195.789999999</v>
      </c>
      <c r="G40" s="12" t="s">
        <v>107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2" t="s">
        <v>107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2" t="s">
        <v>108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9" t="s">
        <v>89</v>
      </c>
      <c r="Z40" s="57">
        <v>121088163.84</v>
      </c>
      <c r="AA40" s="13">
        <v>0</v>
      </c>
      <c r="AB40" s="13">
        <v>0</v>
      </c>
      <c r="AC40" s="57">
        <v>121088163.84</v>
      </c>
      <c r="AD40" s="13">
        <v>0</v>
      </c>
      <c r="AE40" s="12" t="s">
        <v>107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58">
        <v>157797.53</v>
      </c>
      <c r="AN40" s="14">
        <v>44926</v>
      </c>
      <c r="AO40" s="9" t="s">
        <v>109</v>
      </c>
      <c r="AP40" s="9">
        <v>2022</v>
      </c>
      <c r="AQ40" s="14">
        <v>44932</v>
      </c>
      <c r="AR40" s="33" t="s">
        <v>122</v>
      </c>
    </row>
    <row r="41" spans="1:44" s="63" customFormat="1" ht="69" customHeight="1" x14ac:dyDescent="0.3">
      <c r="A41" s="9">
        <v>2022</v>
      </c>
      <c r="B41" s="9" t="s">
        <v>102</v>
      </c>
      <c r="C41" s="2" t="s">
        <v>91</v>
      </c>
      <c r="D41" s="10" t="s">
        <v>120</v>
      </c>
      <c r="E41" s="10" t="s">
        <v>118</v>
      </c>
      <c r="F41" s="11">
        <v>24885398.260000002</v>
      </c>
      <c r="G41" s="12" t="s">
        <v>107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2" t="s">
        <v>107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2" t="s">
        <v>108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9" t="s">
        <v>89</v>
      </c>
      <c r="Z41" s="16">
        <v>77390093.469999999</v>
      </c>
      <c r="AA41" s="13">
        <v>0</v>
      </c>
      <c r="AB41" s="13">
        <v>0</v>
      </c>
      <c r="AC41" s="16">
        <v>77390093.469999999</v>
      </c>
      <c r="AD41" s="13">
        <v>0</v>
      </c>
      <c r="AE41" s="12" t="s">
        <v>107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1">
        <v>141483.39000000001</v>
      </c>
      <c r="AN41" s="14">
        <v>44895</v>
      </c>
      <c r="AO41" s="9" t="s">
        <v>109</v>
      </c>
      <c r="AP41" s="9">
        <v>2022</v>
      </c>
      <c r="AQ41" s="14">
        <v>44902</v>
      </c>
      <c r="AR41" s="33" t="s">
        <v>122</v>
      </c>
    </row>
    <row r="42" spans="1:44" s="62" customFormat="1" ht="69" customHeight="1" x14ac:dyDescent="0.3">
      <c r="A42" s="9">
        <v>2022</v>
      </c>
      <c r="B42" s="9" t="s">
        <v>103</v>
      </c>
      <c r="C42" s="2" t="s">
        <v>91</v>
      </c>
      <c r="D42" s="10" t="s">
        <v>120</v>
      </c>
      <c r="E42" s="10" t="s">
        <v>118</v>
      </c>
      <c r="F42" s="11">
        <v>24743914.870000001</v>
      </c>
      <c r="G42" s="12" t="s">
        <v>107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2" t="s">
        <v>107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2" t="s">
        <v>108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9" t="s">
        <v>89</v>
      </c>
      <c r="Z42" s="16">
        <v>72390928.310000002</v>
      </c>
      <c r="AA42" s="13">
        <v>0</v>
      </c>
      <c r="AB42" s="13">
        <v>0</v>
      </c>
      <c r="AC42" s="16">
        <v>72390928.310000002</v>
      </c>
      <c r="AD42" s="13">
        <v>0</v>
      </c>
      <c r="AE42" s="12" t="s">
        <v>107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1">
        <v>135967.42000000001</v>
      </c>
      <c r="AN42" s="14">
        <v>44865</v>
      </c>
      <c r="AO42" s="9" t="s">
        <v>109</v>
      </c>
      <c r="AP42" s="9">
        <v>2022</v>
      </c>
      <c r="AQ42" s="14">
        <v>44869</v>
      </c>
      <c r="AR42" s="33" t="s">
        <v>122</v>
      </c>
    </row>
    <row r="43" spans="1:44" s="61" customFormat="1" ht="69" customHeight="1" x14ac:dyDescent="0.3">
      <c r="A43" s="9">
        <v>2022</v>
      </c>
      <c r="B43" s="9" t="s">
        <v>90</v>
      </c>
      <c r="C43" s="2" t="s">
        <v>91</v>
      </c>
      <c r="D43" s="10" t="s">
        <v>120</v>
      </c>
      <c r="E43" s="10" t="s">
        <v>118</v>
      </c>
      <c r="F43" s="11">
        <v>24607947.449999999</v>
      </c>
      <c r="G43" s="12" t="s">
        <v>107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2" t="s">
        <v>107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2" t="s">
        <v>108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9" t="s">
        <v>89</v>
      </c>
      <c r="Z43" s="16">
        <v>39872304.840000004</v>
      </c>
      <c r="AA43" s="13">
        <v>0</v>
      </c>
      <c r="AB43" s="13">
        <v>0</v>
      </c>
      <c r="AC43" s="16">
        <v>39872304.840000004</v>
      </c>
      <c r="AD43" s="13">
        <v>0</v>
      </c>
      <c r="AE43" s="12" t="s">
        <v>107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1">
        <v>112303.59</v>
      </c>
      <c r="AN43" s="14">
        <v>44834</v>
      </c>
      <c r="AO43" s="9" t="s">
        <v>109</v>
      </c>
      <c r="AP43" s="9">
        <v>2022</v>
      </c>
      <c r="AQ43" s="14">
        <v>44838</v>
      </c>
      <c r="AR43" s="33" t="s">
        <v>122</v>
      </c>
    </row>
    <row r="44" spans="1:44" s="50" customFormat="1" ht="69" customHeight="1" x14ac:dyDescent="0.3">
      <c r="A44" s="9">
        <v>2022</v>
      </c>
      <c r="B44" s="9" t="s">
        <v>93</v>
      </c>
      <c r="C44" s="2" t="s">
        <v>91</v>
      </c>
      <c r="D44" s="10" t="s">
        <v>120</v>
      </c>
      <c r="E44" s="10" t="s">
        <v>118</v>
      </c>
      <c r="F44" s="11">
        <v>22743441.949999999</v>
      </c>
      <c r="G44" s="12" t="s">
        <v>107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2" t="s">
        <v>107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2" t="s">
        <v>108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9" t="s">
        <v>89</v>
      </c>
      <c r="Z44" s="16">
        <v>114056850.15000001</v>
      </c>
      <c r="AA44" s="13">
        <v>0</v>
      </c>
      <c r="AB44" s="13">
        <v>0</v>
      </c>
      <c r="AC44" s="16">
        <v>114056850.15000001</v>
      </c>
      <c r="AD44" s="13">
        <v>0</v>
      </c>
      <c r="AE44" s="12" t="s">
        <v>107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1">
        <v>106659.1</v>
      </c>
      <c r="AN44" s="14">
        <v>44804</v>
      </c>
      <c r="AO44" s="9" t="s">
        <v>109</v>
      </c>
      <c r="AP44" s="9">
        <v>2022</v>
      </c>
      <c r="AQ44" s="14">
        <v>44805</v>
      </c>
      <c r="AR44" s="33" t="s">
        <v>122</v>
      </c>
    </row>
    <row r="45" spans="1:44" s="48" customFormat="1" ht="69" customHeight="1" x14ac:dyDescent="0.3">
      <c r="A45" s="9">
        <v>2022</v>
      </c>
      <c r="B45" s="9" t="s">
        <v>94</v>
      </c>
      <c r="C45" s="2" t="s">
        <v>91</v>
      </c>
      <c r="D45" s="10" t="s">
        <v>120</v>
      </c>
      <c r="E45" s="10" t="s">
        <v>118</v>
      </c>
      <c r="F45" s="11">
        <v>22636782.850000001</v>
      </c>
      <c r="G45" s="12" t="s">
        <v>107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2" t="s">
        <v>107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2" t="s">
        <v>108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9" t="s">
        <v>89</v>
      </c>
      <c r="Z45" s="16">
        <v>137953595.66</v>
      </c>
      <c r="AA45" s="13">
        <v>0</v>
      </c>
      <c r="AB45" s="13">
        <v>0</v>
      </c>
      <c r="AC45" s="16">
        <v>137953595.66</v>
      </c>
      <c r="AD45" s="13">
        <v>0</v>
      </c>
      <c r="AE45" s="12" t="s">
        <v>107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58">
        <v>97241.84</v>
      </c>
      <c r="AN45" s="14">
        <v>44773</v>
      </c>
      <c r="AO45" s="9" t="s">
        <v>109</v>
      </c>
      <c r="AP45" s="9">
        <v>2022</v>
      </c>
      <c r="AQ45" s="14">
        <v>44778</v>
      </c>
      <c r="AR45" s="33" t="s">
        <v>122</v>
      </c>
    </row>
    <row r="46" spans="1:44" s="49" customFormat="1" ht="69" customHeight="1" x14ac:dyDescent="0.3">
      <c r="A46" s="51">
        <v>2022</v>
      </c>
      <c r="B46" s="51" t="s">
        <v>95</v>
      </c>
      <c r="C46" s="52" t="s">
        <v>91</v>
      </c>
      <c r="D46" s="53" t="s">
        <v>120</v>
      </c>
      <c r="E46" s="53" t="s">
        <v>118</v>
      </c>
      <c r="F46" s="54">
        <v>22539541.010000002</v>
      </c>
      <c r="G46" s="55" t="s">
        <v>107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5" t="s">
        <v>107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5" t="s">
        <v>108</v>
      </c>
      <c r="T46" s="56">
        <v>0</v>
      </c>
      <c r="U46" s="56">
        <v>0</v>
      </c>
      <c r="V46" s="56">
        <v>0</v>
      </c>
      <c r="W46" s="56">
        <v>0</v>
      </c>
      <c r="X46" s="56">
        <v>0</v>
      </c>
      <c r="Y46" s="51" t="s">
        <v>89</v>
      </c>
      <c r="Z46" s="57">
        <v>46046017.109999999</v>
      </c>
      <c r="AA46" s="56">
        <v>0</v>
      </c>
      <c r="AB46" s="56">
        <v>0</v>
      </c>
      <c r="AC46" s="57">
        <v>46046017.109999999</v>
      </c>
      <c r="AD46" s="56">
        <v>0</v>
      </c>
      <c r="AE46" s="55" t="s">
        <v>107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8">
        <v>18772.490000000002</v>
      </c>
      <c r="AN46" s="59">
        <v>44742</v>
      </c>
      <c r="AO46" s="51" t="s">
        <v>109</v>
      </c>
      <c r="AP46" s="51">
        <v>2022</v>
      </c>
      <c r="AQ46" s="59">
        <v>44743</v>
      </c>
      <c r="AR46" s="60" t="s">
        <v>122</v>
      </c>
    </row>
    <row r="47" spans="1:44" s="47" customFormat="1" ht="69" customHeight="1" x14ac:dyDescent="0.3">
      <c r="A47" s="9">
        <v>2022</v>
      </c>
      <c r="B47" s="9" t="s">
        <v>96</v>
      </c>
      <c r="C47" s="2" t="s">
        <v>91</v>
      </c>
      <c r="D47" s="10" t="s">
        <v>120</v>
      </c>
      <c r="E47" s="10" t="s">
        <v>118</v>
      </c>
      <c r="F47" s="11">
        <v>22464782.25</v>
      </c>
      <c r="G47" s="12" t="s">
        <v>107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2" t="s">
        <v>107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2" t="s">
        <v>108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9" t="s">
        <v>89</v>
      </c>
      <c r="Z47" s="16">
        <v>64559544.939999998</v>
      </c>
      <c r="AA47" s="13">
        <v>0</v>
      </c>
      <c r="AB47" s="13">
        <v>0</v>
      </c>
      <c r="AC47" s="16">
        <v>64559544.939999998</v>
      </c>
      <c r="AD47" s="13">
        <v>0</v>
      </c>
      <c r="AE47" s="12" t="s">
        <v>107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1">
        <v>80904.89</v>
      </c>
      <c r="AN47" s="14">
        <v>44712</v>
      </c>
      <c r="AO47" s="9" t="s">
        <v>109</v>
      </c>
      <c r="AP47" s="9">
        <v>2022</v>
      </c>
      <c r="AQ47" s="14">
        <v>44713</v>
      </c>
      <c r="AR47" s="33" t="s">
        <v>122</v>
      </c>
    </row>
    <row r="48" spans="1:44" s="46" customFormat="1" ht="69" customHeight="1" x14ac:dyDescent="0.3">
      <c r="A48" s="9">
        <v>2022</v>
      </c>
      <c r="B48" s="9" t="s">
        <v>97</v>
      </c>
      <c r="C48" s="2" t="s">
        <v>91</v>
      </c>
      <c r="D48" s="10" t="s">
        <v>120</v>
      </c>
      <c r="E48" s="10" t="s">
        <v>118</v>
      </c>
      <c r="F48" s="11">
        <v>22383877.359999999</v>
      </c>
      <c r="G48" s="12" t="s">
        <v>107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2" t="s">
        <v>107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2" t="s">
        <v>108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9" t="s">
        <v>89</v>
      </c>
      <c r="Z48" s="16">
        <v>36288608.170000002</v>
      </c>
      <c r="AA48" s="13">
        <v>0</v>
      </c>
      <c r="AB48" s="13">
        <v>0</v>
      </c>
      <c r="AC48" s="16">
        <v>36288608.170000002</v>
      </c>
      <c r="AD48" s="13">
        <v>0</v>
      </c>
      <c r="AE48" s="12" t="s">
        <v>107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1">
        <v>72620.429999999993</v>
      </c>
      <c r="AN48" s="14">
        <v>44681</v>
      </c>
      <c r="AO48" s="9" t="s">
        <v>109</v>
      </c>
      <c r="AP48" s="9">
        <v>2022</v>
      </c>
      <c r="AQ48" s="14">
        <v>44687</v>
      </c>
      <c r="AR48" s="33" t="s">
        <v>122</v>
      </c>
    </row>
    <row r="49" spans="1:44" s="6" customFormat="1" ht="80.099999999999994" customHeight="1" x14ac:dyDescent="0.3">
      <c r="A49" s="9">
        <v>2022</v>
      </c>
      <c r="B49" s="9" t="s">
        <v>98</v>
      </c>
      <c r="C49" s="2" t="s">
        <v>91</v>
      </c>
      <c r="D49" s="10" t="s">
        <v>120</v>
      </c>
      <c r="E49" s="10" t="s">
        <v>118</v>
      </c>
      <c r="F49" s="11">
        <v>22311256.93</v>
      </c>
      <c r="G49" s="12" t="s">
        <v>107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2" t="s">
        <v>107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2" t="s">
        <v>108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9" t="s">
        <v>89</v>
      </c>
      <c r="Z49" s="16">
        <v>44475105.210000001</v>
      </c>
      <c r="AA49" s="13">
        <v>0</v>
      </c>
      <c r="AB49" s="13">
        <v>0</v>
      </c>
      <c r="AC49" s="16">
        <v>44475105.210000001</v>
      </c>
      <c r="AD49" s="13">
        <v>0</v>
      </c>
      <c r="AE49" s="12" t="s">
        <v>107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1">
        <v>67877.070000000007</v>
      </c>
      <c r="AN49" s="14">
        <v>44651</v>
      </c>
      <c r="AO49" s="9" t="s">
        <v>109</v>
      </c>
      <c r="AP49" s="9">
        <v>2022</v>
      </c>
      <c r="AQ49" s="14">
        <v>44652</v>
      </c>
      <c r="AR49" s="33" t="s">
        <v>122</v>
      </c>
    </row>
    <row r="50" spans="1:44" s="6" customFormat="1" ht="80.099999999999994" customHeight="1" x14ac:dyDescent="0.3">
      <c r="A50" s="9">
        <v>2022</v>
      </c>
      <c r="B50" s="9" t="s">
        <v>99</v>
      </c>
      <c r="C50" s="2" t="s">
        <v>91</v>
      </c>
      <c r="D50" s="10" t="s">
        <v>120</v>
      </c>
      <c r="E50" s="10" t="s">
        <v>118</v>
      </c>
      <c r="F50" s="11">
        <v>22243379.859999999</v>
      </c>
      <c r="G50" s="12" t="s">
        <v>107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2" t="s">
        <v>107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2" t="s">
        <v>108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9" t="s">
        <v>89</v>
      </c>
      <c r="Z50" s="16">
        <v>46654140.219999999</v>
      </c>
      <c r="AA50" s="13">
        <v>0</v>
      </c>
      <c r="AB50" s="13">
        <v>0</v>
      </c>
      <c r="AC50" s="16">
        <v>46654140.219999999</v>
      </c>
      <c r="AD50" s="13">
        <v>0</v>
      </c>
      <c r="AE50" s="12" t="s">
        <v>107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1">
        <v>57413.06</v>
      </c>
      <c r="AN50" s="14">
        <v>44620</v>
      </c>
      <c r="AO50" s="9" t="s">
        <v>109</v>
      </c>
      <c r="AP50" s="9">
        <v>2022</v>
      </c>
      <c r="AQ50" s="14">
        <v>44627</v>
      </c>
      <c r="AR50" s="33" t="s">
        <v>122</v>
      </c>
    </row>
    <row r="51" spans="1:44" s="6" customFormat="1" ht="80.099999999999994" customHeight="1" x14ac:dyDescent="0.3">
      <c r="A51" s="9">
        <v>2022</v>
      </c>
      <c r="B51" s="9" t="s">
        <v>100</v>
      </c>
      <c r="C51" s="2" t="s">
        <v>91</v>
      </c>
      <c r="D51" s="10" t="s">
        <v>120</v>
      </c>
      <c r="E51" s="10" t="s">
        <v>118</v>
      </c>
      <c r="F51" s="11">
        <v>22185966.800000001</v>
      </c>
      <c r="G51" s="12" t="s">
        <v>107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2" t="s">
        <v>107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2" t="s">
        <v>108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9" t="s">
        <v>89</v>
      </c>
      <c r="Z51" s="16">
        <v>31042001.5</v>
      </c>
      <c r="AA51" s="13">
        <v>0</v>
      </c>
      <c r="AB51" s="13">
        <v>0</v>
      </c>
      <c r="AC51" s="16">
        <v>31042001.5</v>
      </c>
      <c r="AD51" s="13">
        <v>0</v>
      </c>
      <c r="AE51" s="12" t="s">
        <v>107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1">
        <v>58187.53</v>
      </c>
      <c r="AN51" s="14">
        <v>44592</v>
      </c>
      <c r="AO51" s="9" t="s">
        <v>109</v>
      </c>
      <c r="AP51" s="9">
        <v>2022</v>
      </c>
      <c r="AQ51" s="14">
        <v>44593</v>
      </c>
      <c r="AR51" s="33" t="s">
        <v>122</v>
      </c>
    </row>
    <row r="52" spans="1:44" s="6" customFormat="1" ht="80.099999999999994" customHeight="1" x14ac:dyDescent="0.3">
      <c r="A52" s="9">
        <v>2021</v>
      </c>
      <c r="B52" s="9" t="s">
        <v>101</v>
      </c>
      <c r="C52" s="2" t="s">
        <v>91</v>
      </c>
      <c r="D52" s="10" t="s">
        <v>120</v>
      </c>
      <c r="E52" s="10" t="s">
        <v>118</v>
      </c>
      <c r="F52" s="11">
        <v>22127779.27</v>
      </c>
      <c r="G52" s="12" t="s">
        <v>107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2" t="s">
        <v>107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2" t="s">
        <v>108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9" t="s">
        <v>89</v>
      </c>
      <c r="Z52" s="16">
        <v>33633666.159999996</v>
      </c>
      <c r="AA52" s="13">
        <v>0</v>
      </c>
      <c r="AB52" s="13">
        <v>0</v>
      </c>
      <c r="AC52" s="16">
        <v>33633666.159999996</v>
      </c>
      <c r="AD52" s="13">
        <v>0</v>
      </c>
      <c r="AE52" s="12" t="s">
        <v>107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3">
        <v>0</v>
      </c>
      <c r="AL52" s="13">
        <v>0</v>
      </c>
      <c r="AM52" s="11">
        <v>53131.26</v>
      </c>
      <c r="AN52" s="14">
        <v>44561</v>
      </c>
      <c r="AO52" s="9" t="s">
        <v>109</v>
      </c>
      <c r="AP52" s="9">
        <v>2021</v>
      </c>
      <c r="AQ52" s="14">
        <v>44564</v>
      </c>
      <c r="AR52" s="33" t="s">
        <v>122</v>
      </c>
    </row>
    <row r="53" spans="1:44" s="6" customFormat="1" ht="80.099999999999994" customHeight="1" x14ac:dyDescent="0.3">
      <c r="A53" s="9">
        <v>2021</v>
      </c>
      <c r="B53" s="9" t="s">
        <v>102</v>
      </c>
      <c r="C53" s="2" t="s">
        <v>91</v>
      </c>
      <c r="D53" s="10" t="s">
        <v>120</v>
      </c>
      <c r="E53" s="10" t="s">
        <v>118</v>
      </c>
      <c r="F53" s="32">
        <v>22074648.010000002</v>
      </c>
      <c r="G53" s="12" t="s">
        <v>107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2" t="s">
        <v>107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2" t="s">
        <v>108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9" t="s">
        <v>89</v>
      </c>
      <c r="Z53" s="16">
        <v>30971539.140000001</v>
      </c>
      <c r="AA53" s="13">
        <v>0</v>
      </c>
      <c r="AB53" s="13">
        <v>0</v>
      </c>
      <c r="AC53" s="16">
        <v>30971539.140000001</v>
      </c>
      <c r="AD53" s="13">
        <v>0</v>
      </c>
      <c r="AE53" s="12" t="s">
        <v>107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1">
        <v>46732.72</v>
      </c>
      <c r="AN53" s="14">
        <v>44530</v>
      </c>
      <c r="AO53" s="9" t="s">
        <v>109</v>
      </c>
      <c r="AP53" s="9">
        <v>2021</v>
      </c>
      <c r="AQ53" s="14">
        <v>44532</v>
      </c>
      <c r="AR53" s="33" t="s">
        <v>122</v>
      </c>
    </row>
    <row r="54" spans="1:44" s="6" customFormat="1" ht="80.099999999999994" customHeight="1" x14ac:dyDescent="0.3">
      <c r="A54" s="9">
        <v>2021</v>
      </c>
      <c r="B54" s="9" t="s">
        <v>103</v>
      </c>
      <c r="C54" s="2" t="s">
        <v>91</v>
      </c>
      <c r="D54" s="10" t="s">
        <v>120</v>
      </c>
      <c r="E54" s="10" t="s">
        <v>118</v>
      </c>
      <c r="F54" s="11">
        <v>22027915.289999999</v>
      </c>
      <c r="G54" s="12" t="s">
        <v>107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2" t="s">
        <v>107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2" t="s">
        <v>108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9" t="s">
        <v>89</v>
      </c>
      <c r="Z54" s="16">
        <v>31425124.140000001</v>
      </c>
      <c r="AA54" s="13">
        <v>0</v>
      </c>
      <c r="AB54" s="13">
        <v>0</v>
      </c>
      <c r="AC54" s="16">
        <v>31425124.140000001</v>
      </c>
      <c r="AD54" s="13">
        <v>0</v>
      </c>
      <c r="AE54" s="12" t="s">
        <v>107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45">
        <v>45932.38</v>
      </c>
      <c r="AN54" s="14">
        <v>44501</v>
      </c>
      <c r="AO54" s="9" t="s">
        <v>109</v>
      </c>
      <c r="AP54" s="9">
        <v>2021</v>
      </c>
      <c r="AQ54" s="14">
        <v>44501</v>
      </c>
      <c r="AR54" s="33" t="s">
        <v>122</v>
      </c>
    </row>
    <row r="55" spans="1:44" s="44" customFormat="1" ht="80.099999999999994" customHeight="1" x14ac:dyDescent="0.25">
      <c r="A55" s="9">
        <v>2021</v>
      </c>
      <c r="B55" s="9" t="s">
        <v>90</v>
      </c>
      <c r="C55" s="2" t="s">
        <v>91</v>
      </c>
      <c r="D55" s="10" t="s">
        <v>120</v>
      </c>
      <c r="E55" s="10" t="s">
        <v>118</v>
      </c>
      <c r="F55" s="32">
        <v>21981982.91</v>
      </c>
      <c r="G55" s="12" t="s">
        <v>107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 t="s">
        <v>107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2" t="s">
        <v>108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9" t="s">
        <v>89</v>
      </c>
      <c r="Z55" s="32">
        <v>36691269.25</v>
      </c>
      <c r="AA55" s="13">
        <v>0</v>
      </c>
      <c r="AB55" s="13">
        <v>0</v>
      </c>
      <c r="AC55" s="32">
        <v>36691269.25</v>
      </c>
      <c r="AD55" s="13">
        <v>0</v>
      </c>
      <c r="AE55" s="12" t="s">
        <v>107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1">
        <v>41175.129999999997</v>
      </c>
      <c r="AN55" s="14">
        <v>44473</v>
      </c>
      <c r="AO55" s="9" t="s">
        <v>109</v>
      </c>
      <c r="AP55" s="9">
        <v>2021</v>
      </c>
      <c r="AQ55" s="14">
        <v>44473</v>
      </c>
      <c r="AR55" s="43" t="s">
        <v>122</v>
      </c>
    </row>
    <row r="56" spans="1:44" s="6" customFormat="1" ht="80.099999999999994" customHeight="1" x14ac:dyDescent="0.3">
      <c r="A56" s="9">
        <v>2021</v>
      </c>
      <c r="B56" s="9" t="s">
        <v>93</v>
      </c>
      <c r="C56" s="2" t="s">
        <v>91</v>
      </c>
      <c r="D56" s="10" t="s">
        <v>120</v>
      </c>
      <c r="E56" s="10" t="s">
        <v>118</v>
      </c>
      <c r="F56" s="32">
        <v>21940807.780000001</v>
      </c>
      <c r="G56" s="12" t="s">
        <v>107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2" t="s">
        <v>107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2" t="s">
        <v>108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9" t="s">
        <v>89</v>
      </c>
      <c r="Z56" s="32">
        <v>32165394.440000001</v>
      </c>
      <c r="AA56" s="13">
        <v>0</v>
      </c>
      <c r="AB56" s="13">
        <v>0</v>
      </c>
      <c r="AC56" s="32">
        <v>32165394.440000001</v>
      </c>
      <c r="AD56" s="13">
        <v>0</v>
      </c>
      <c r="AE56" s="12" t="s">
        <v>107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32">
        <v>40489.71</v>
      </c>
      <c r="AN56" s="14">
        <v>44440</v>
      </c>
      <c r="AO56" s="9" t="s">
        <v>109</v>
      </c>
      <c r="AP56" s="9">
        <v>2021</v>
      </c>
      <c r="AQ56" s="14">
        <v>44440</v>
      </c>
      <c r="AR56" s="33" t="s">
        <v>122</v>
      </c>
    </row>
    <row r="57" spans="1:44" s="6" customFormat="1" ht="80.099999999999994" customHeight="1" x14ac:dyDescent="0.3">
      <c r="A57" s="9">
        <v>2021</v>
      </c>
      <c r="B57" s="9" t="s">
        <v>94</v>
      </c>
      <c r="C57" s="2" t="s">
        <v>91</v>
      </c>
      <c r="D57" s="10" t="s">
        <v>120</v>
      </c>
      <c r="E57" s="10" t="s">
        <v>118</v>
      </c>
      <c r="F57" s="41">
        <v>21900318.07</v>
      </c>
      <c r="G57" s="12" t="s">
        <v>107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2" t="s">
        <v>107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2" t="s">
        <v>108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9" t="s">
        <v>89</v>
      </c>
      <c r="Z57" s="41">
        <v>35812521.280000001</v>
      </c>
      <c r="AA57" s="13">
        <v>0</v>
      </c>
      <c r="AB57" s="13">
        <v>0</v>
      </c>
      <c r="AC57" s="41">
        <v>35812521.280000001</v>
      </c>
      <c r="AD57" s="13">
        <v>0</v>
      </c>
      <c r="AE57" s="12" t="s">
        <v>107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41">
        <v>37682.83</v>
      </c>
      <c r="AN57" s="14">
        <v>44410</v>
      </c>
      <c r="AO57" s="9" t="s">
        <v>109</v>
      </c>
      <c r="AP57" s="9">
        <v>2021</v>
      </c>
      <c r="AQ57" s="14">
        <v>44410</v>
      </c>
      <c r="AR57" s="33" t="s">
        <v>122</v>
      </c>
    </row>
    <row r="58" spans="1:44" s="6" customFormat="1" ht="80.099999999999994" customHeight="1" x14ac:dyDescent="0.3">
      <c r="A58" s="9">
        <v>2021</v>
      </c>
      <c r="B58" s="9" t="s">
        <v>95</v>
      </c>
      <c r="C58" s="2" t="s">
        <v>91</v>
      </c>
      <c r="D58" s="10" t="s">
        <v>120</v>
      </c>
      <c r="E58" s="10" t="s">
        <v>118</v>
      </c>
      <c r="F58" s="32">
        <v>21862635.239999998</v>
      </c>
      <c r="G58" s="37" t="s">
        <v>107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7" t="s">
        <v>107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7" t="s">
        <v>108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4" t="s">
        <v>89</v>
      </c>
      <c r="Z58" s="32">
        <v>32224502.690000001</v>
      </c>
      <c r="AA58" s="38">
        <v>0</v>
      </c>
      <c r="AB58" s="38">
        <v>0</v>
      </c>
      <c r="AC58" s="32">
        <v>32224502.690000001</v>
      </c>
      <c r="AD58" s="38">
        <v>0</v>
      </c>
      <c r="AE58" s="37" t="s">
        <v>107</v>
      </c>
      <c r="AF58" s="38">
        <v>0</v>
      </c>
      <c r="AG58" s="38">
        <v>0</v>
      </c>
      <c r="AH58" s="38">
        <v>0</v>
      </c>
      <c r="AI58" s="38">
        <v>0</v>
      </c>
      <c r="AJ58" s="38">
        <v>0</v>
      </c>
      <c r="AK58" s="38">
        <v>0</v>
      </c>
      <c r="AL58" s="38">
        <v>0</v>
      </c>
      <c r="AM58" s="32">
        <v>32616.23</v>
      </c>
      <c r="AN58" s="39">
        <v>44378</v>
      </c>
      <c r="AO58" s="9" t="s">
        <v>109</v>
      </c>
      <c r="AP58" s="9">
        <v>2021</v>
      </c>
      <c r="AQ58" s="14">
        <v>44378</v>
      </c>
      <c r="AR58" s="33" t="s">
        <v>122</v>
      </c>
    </row>
    <row r="59" spans="1:44" s="6" customFormat="1" ht="80.099999999999994" customHeight="1" x14ac:dyDescent="0.3">
      <c r="A59" s="9">
        <v>2021</v>
      </c>
      <c r="B59" s="9" t="s">
        <v>96</v>
      </c>
      <c r="C59" s="2" t="s">
        <v>91</v>
      </c>
      <c r="D59" s="10" t="s">
        <v>120</v>
      </c>
      <c r="E59" s="10" t="s">
        <v>118</v>
      </c>
      <c r="F59" s="41">
        <v>21830019.010000002</v>
      </c>
      <c r="G59" s="12" t="s">
        <v>107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2" t="s">
        <v>107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2" t="s">
        <v>108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9" t="s">
        <v>89</v>
      </c>
      <c r="Z59" s="41">
        <v>50373435.670000002</v>
      </c>
      <c r="AA59" s="13">
        <v>0</v>
      </c>
      <c r="AB59" s="13">
        <v>0</v>
      </c>
      <c r="AC59" s="41">
        <v>50373435.670000002</v>
      </c>
      <c r="AD59" s="13">
        <v>0</v>
      </c>
      <c r="AE59" s="12" t="s">
        <v>107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41">
        <v>32870.21</v>
      </c>
      <c r="AN59" s="14">
        <v>44349</v>
      </c>
      <c r="AO59" s="9" t="s">
        <v>109</v>
      </c>
      <c r="AP59" s="9">
        <v>2021</v>
      </c>
      <c r="AQ59" s="14">
        <v>44349</v>
      </c>
      <c r="AR59" s="33" t="s">
        <v>122</v>
      </c>
    </row>
    <row r="60" spans="1:44" s="42" customFormat="1" ht="80.099999999999994" customHeight="1" x14ac:dyDescent="0.3">
      <c r="A60" s="9">
        <v>2021</v>
      </c>
      <c r="B60" s="9" t="s">
        <v>97</v>
      </c>
      <c r="C60" s="2" t="s">
        <v>91</v>
      </c>
      <c r="D60" s="10" t="s">
        <v>120</v>
      </c>
      <c r="E60" s="10" t="s">
        <v>118</v>
      </c>
      <c r="F60" s="41">
        <v>21797148.800000001</v>
      </c>
      <c r="G60" s="12" t="s">
        <v>107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2" t="s">
        <v>107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2" t="s">
        <v>108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9" t="s">
        <v>89</v>
      </c>
      <c r="Z60" s="41">
        <v>31063528.309999999</v>
      </c>
      <c r="AA60" s="13">
        <v>0</v>
      </c>
      <c r="AB60" s="13">
        <v>0</v>
      </c>
      <c r="AC60" s="41">
        <v>31063528.309999999</v>
      </c>
      <c r="AD60" s="13">
        <v>0</v>
      </c>
      <c r="AE60" s="12" t="s">
        <v>107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41">
        <v>31762.55</v>
      </c>
      <c r="AN60" s="14">
        <v>44319</v>
      </c>
      <c r="AO60" s="9" t="s">
        <v>109</v>
      </c>
      <c r="AP60" s="9">
        <v>2021</v>
      </c>
      <c r="AQ60" s="14">
        <v>44319</v>
      </c>
      <c r="AR60" s="31" t="s">
        <v>122</v>
      </c>
    </row>
    <row r="61" spans="1:44" s="6" customFormat="1" ht="80.099999999999994" customHeight="1" x14ac:dyDescent="0.3">
      <c r="A61" s="34">
        <v>2021</v>
      </c>
      <c r="B61" s="34" t="s">
        <v>98</v>
      </c>
      <c r="C61" s="35" t="s">
        <v>91</v>
      </c>
      <c r="D61" s="36" t="s">
        <v>120</v>
      </c>
      <c r="E61" s="36" t="s">
        <v>118</v>
      </c>
      <c r="F61" s="32">
        <v>21765386.25</v>
      </c>
      <c r="G61" s="37" t="s">
        <v>107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7" t="s">
        <v>107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7" t="s">
        <v>108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4" t="s">
        <v>89</v>
      </c>
      <c r="Z61" s="32">
        <v>44073735.979999997</v>
      </c>
      <c r="AA61" s="38">
        <v>0</v>
      </c>
      <c r="AB61" s="38">
        <v>0</v>
      </c>
      <c r="AC61" s="32">
        <v>44073735.979999997</v>
      </c>
      <c r="AD61" s="38">
        <v>0</v>
      </c>
      <c r="AE61" s="37" t="s">
        <v>107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2">
        <v>32772.83</v>
      </c>
      <c r="AN61" s="39">
        <v>44291</v>
      </c>
      <c r="AO61" s="34" t="s">
        <v>109</v>
      </c>
      <c r="AP61" s="34">
        <v>2021</v>
      </c>
      <c r="AQ61" s="39">
        <v>44291</v>
      </c>
      <c r="AR61" s="40" t="s">
        <v>122</v>
      </c>
    </row>
    <row r="62" spans="1:44" s="6" customFormat="1" ht="80.099999999999994" customHeight="1" x14ac:dyDescent="0.3">
      <c r="A62" s="9">
        <v>2021</v>
      </c>
      <c r="B62" s="9" t="s">
        <v>127</v>
      </c>
      <c r="C62" s="2" t="s">
        <v>91</v>
      </c>
      <c r="D62" s="10" t="s">
        <v>120</v>
      </c>
      <c r="E62" s="10" t="s">
        <v>118</v>
      </c>
      <c r="F62" s="11">
        <v>21732613.420000002</v>
      </c>
      <c r="G62" s="12" t="s">
        <v>107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2" t="s">
        <v>107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2" t="s">
        <v>108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9" t="s">
        <v>89</v>
      </c>
      <c r="Z62" s="16">
        <v>32512272.23</v>
      </c>
      <c r="AA62" s="13">
        <v>0</v>
      </c>
      <c r="AB62" s="13">
        <v>0</v>
      </c>
      <c r="AC62" s="16">
        <v>32512272.23</v>
      </c>
      <c r="AD62" s="13">
        <v>0</v>
      </c>
      <c r="AE62" s="12" t="s">
        <v>107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1">
        <v>31367.1</v>
      </c>
      <c r="AN62" s="14">
        <v>44257</v>
      </c>
      <c r="AO62" s="9" t="s">
        <v>109</v>
      </c>
      <c r="AP62" s="9">
        <v>2021</v>
      </c>
      <c r="AQ62" s="14">
        <v>44257</v>
      </c>
      <c r="AR62" s="31" t="s">
        <v>122</v>
      </c>
    </row>
    <row r="63" spans="1:44" s="6" customFormat="1" ht="80.099999999999994" customHeight="1" x14ac:dyDescent="0.3">
      <c r="A63" s="9">
        <v>2021</v>
      </c>
      <c r="B63" s="9" t="s">
        <v>100</v>
      </c>
      <c r="C63" s="2" t="s">
        <v>91</v>
      </c>
      <c r="D63" s="10" t="s">
        <v>120</v>
      </c>
      <c r="E63" s="10" t="s">
        <v>118</v>
      </c>
      <c r="F63" s="11">
        <v>21701246.32</v>
      </c>
      <c r="G63" s="12" t="s">
        <v>107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2" t="s">
        <v>107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2" t="s">
        <v>108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9" t="s">
        <v>89</v>
      </c>
      <c r="Z63" s="16">
        <v>29820722.010000002</v>
      </c>
      <c r="AA63" s="13">
        <v>0</v>
      </c>
      <c r="AB63" s="13">
        <v>0</v>
      </c>
      <c r="AC63" s="16">
        <v>29820722.010000002</v>
      </c>
      <c r="AD63" s="13">
        <v>0</v>
      </c>
      <c r="AE63" s="12" t="s">
        <v>107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1">
        <v>37340.01</v>
      </c>
      <c r="AN63" s="14">
        <v>44229</v>
      </c>
      <c r="AO63" s="9" t="s">
        <v>109</v>
      </c>
      <c r="AP63" s="9">
        <v>2021</v>
      </c>
      <c r="AQ63" s="14">
        <v>44229</v>
      </c>
      <c r="AR63" s="31" t="s">
        <v>122</v>
      </c>
    </row>
    <row r="64" spans="1:44" s="6" customFormat="1" ht="80.099999999999994" customHeight="1" x14ac:dyDescent="0.3">
      <c r="A64" s="9">
        <v>2020</v>
      </c>
      <c r="B64" s="9" t="s">
        <v>101</v>
      </c>
      <c r="C64" s="2" t="s">
        <v>91</v>
      </c>
      <c r="D64" s="10" t="s">
        <v>120</v>
      </c>
      <c r="E64" s="10" t="s">
        <v>118</v>
      </c>
      <c r="F64" s="11">
        <v>21663906.309999999</v>
      </c>
      <c r="G64" s="12" t="s">
        <v>107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2" t="s">
        <v>107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2" t="s">
        <v>108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9" t="s">
        <v>89</v>
      </c>
      <c r="Z64" s="16">
        <v>30669287.82</v>
      </c>
      <c r="AA64" s="13">
        <v>0</v>
      </c>
      <c r="AB64" s="13">
        <v>0</v>
      </c>
      <c r="AC64" s="16">
        <v>30669287.82</v>
      </c>
      <c r="AD64" s="13">
        <v>0</v>
      </c>
      <c r="AE64" s="12" t="s">
        <v>107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1">
        <v>37275.83</v>
      </c>
      <c r="AN64" s="14">
        <v>44202</v>
      </c>
      <c r="AO64" s="9" t="s">
        <v>109</v>
      </c>
      <c r="AP64" s="9">
        <v>2020</v>
      </c>
      <c r="AQ64" s="14">
        <v>44202</v>
      </c>
      <c r="AR64" s="31" t="s">
        <v>122</v>
      </c>
    </row>
    <row r="65" spans="1:44" s="6" customFormat="1" ht="80.099999999999994" customHeight="1" x14ac:dyDescent="0.3">
      <c r="A65" s="9">
        <v>2020</v>
      </c>
      <c r="B65" s="9" t="s">
        <v>102</v>
      </c>
      <c r="C65" s="2" t="s">
        <v>91</v>
      </c>
      <c r="D65" s="10" t="s">
        <v>120</v>
      </c>
      <c r="E65" s="10" t="s">
        <v>118</v>
      </c>
      <c r="F65" s="11">
        <v>21626630.48</v>
      </c>
      <c r="G65" s="12" t="s">
        <v>107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2" t="s">
        <v>107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2" t="s">
        <v>108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9" t="s">
        <v>89</v>
      </c>
      <c r="Z65" s="16">
        <v>27990798.350000001</v>
      </c>
      <c r="AA65" s="13">
        <v>0</v>
      </c>
      <c r="AB65" s="13">
        <v>0</v>
      </c>
      <c r="AC65" s="16">
        <v>27990798.350000001</v>
      </c>
      <c r="AD65" s="13">
        <v>0</v>
      </c>
      <c r="AE65" s="12" t="s">
        <v>107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1">
        <v>36011.9</v>
      </c>
      <c r="AN65" s="14">
        <v>44167</v>
      </c>
      <c r="AO65" s="9" t="s">
        <v>109</v>
      </c>
      <c r="AP65" s="9">
        <v>2020</v>
      </c>
      <c r="AQ65" s="14">
        <v>44167</v>
      </c>
      <c r="AR65" s="31" t="s">
        <v>122</v>
      </c>
    </row>
    <row r="66" spans="1:44" s="6" customFormat="1" ht="80.099999999999994" customHeight="1" x14ac:dyDescent="0.3">
      <c r="A66" s="9">
        <v>2020</v>
      </c>
      <c r="B66" s="9" t="s">
        <v>126</v>
      </c>
      <c r="C66" s="2" t="s">
        <v>91</v>
      </c>
      <c r="D66" s="10" t="s">
        <v>120</v>
      </c>
      <c r="E66" s="10" t="s">
        <v>118</v>
      </c>
      <c r="F66" s="11">
        <v>21590618.579999998</v>
      </c>
      <c r="G66" s="12" t="s">
        <v>107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2" t="s">
        <v>107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2" t="s">
        <v>108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9" t="s">
        <v>89</v>
      </c>
      <c r="Z66" s="16">
        <v>28307522.359999999</v>
      </c>
      <c r="AA66" s="13">
        <v>0</v>
      </c>
      <c r="AB66" s="13">
        <v>0</v>
      </c>
      <c r="AC66" s="16">
        <v>28307522.359999999</v>
      </c>
      <c r="AD66" s="13">
        <v>0</v>
      </c>
      <c r="AE66" s="12" t="s">
        <v>107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1">
        <v>37149.96</v>
      </c>
      <c r="AN66" s="14">
        <v>44138</v>
      </c>
      <c r="AO66" s="9" t="s">
        <v>109</v>
      </c>
      <c r="AP66" s="9">
        <v>2020</v>
      </c>
      <c r="AQ66" s="14">
        <v>44138</v>
      </c>
      <c r="AR66" s="31" t="s">
        <v>122</v>
      </c>
    </row>
    <row r="67" spans="1:44" s="6" customFormat="1" ht="80.099999999999994" customHeight="1" x14ac:dyDescent="0.3">
      <c r="A67" s="9">
        <v>2020</v>
      </c>
      <c r="B67" s="9" t="s">
        <v>90</v>
      </c>
      <c r="C67" s="2" t="s">
        <v>91</v>
      </c>
      <c r="D67" s="10" t="s">
        <v>120</v>
      </c>
      <c r="E67" s="10" t="s">
        <v>118</v>
      </c>
      <c r="F67" s="11">
        <v>21553468.920000002</v>
      </c>
      <c r="G67" s="12" t="s">
        <v>107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2" t="s">
        <v>107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2" t="s">
        <v>108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9" t="s">
        <v>89</v>
      </c>
      <c r="Z67" s="16">
        <v>29239522.350000001</v>
      </c>
      <c r="AA67" s="13">
        <v>0</v>
      </c>
      <c r="AB67" s="13">
        <v>0</v>
      </c>
      <c r="AC67" s="16">
        <v>29239522.350000001</v>
      </c>
      <c r="AD67" s="13">
        <v>0</v>
      </c>
      <c r="AE67" s="12" t="s">
        <v>107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1">
        <v>38878.620000000003</v>
      </c>
      <c r="AN67" s="14">
        <v>44105</v>
      </c>
      <c r="AO67" s="9" t="s">
        <v>109</v>
      </c>
      <c r="AP67" s="9">
        <v>2020</v>
      </c>
      <c r="AQ67" s="14">
        <v>44105</v>
      </c>
      <c r="AR67" s="31" t="s">
        <v>122</v>
      </c>
    </row>
    <row r="68" spans="1:44" s="6" customFormat="1" ht="80.099999999999994" customHeight="1" x14ac:dyDescent="0.3">
      <c r="A68" s="9">
        <v>2020</v>
      </c>
      <c r="B68" s="9" t="s">
        <v>121</v>
      </c>
      <c r="C68" s="2" t="s">
        <v>91</v>
      </c>
      <c r="D68" s="10" t="s">
        <v>120</v>
      </c>
      <c r="E68" s="10" t="s">
        <v>118</v>
      </c>
      <c r="F68" s="11">
        <v>21514590</v>
      </c>
      <c r="G68" s="12" t="s">
        <v>107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2" t="s">
        <v>107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2" t="s">
        <v>108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9" t="s">
        <v>89</v>
      </c>
      <c r="Z68" s="11">
        <v>28884029.120000001</v>
      </c>
      <c r="AA68" s="13">
        <v>0</v>
      </c>
      <c r="AB68" s="13">
        <v>0</v>
      </c>
      <c r="AC68" s="11">
        <v>28884029.120000001</v>
      </c>
      <c r="AD68" s="13">
        <v>0</v>
      </c>
      <c r="AE68" s="12" t="s">
        <v>107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1">
        <v>44891.62</v>
      </c>
      <c r="AN68" s="14">
        <v>44075</v>
      </c>
      <c r="AO68" s="9" t="s">
        <v>109</v>
      </c>
      <c r="AP68" s="9">
        <v>2020</v>
      </c>
      <c r="AQ68" s="14">
        <v>44075</v>
      </c>
      <c r="AR68" s="31" t="s">
        <v>122</v>
      </c>
    </row>
    <row r="69" spans="1:44" s="6" customFormat="1" ht="80.099999999999994" customHeight="1" x14ac:dyDescent="0.3">
      <c r="A69" s="9">
        <v>2020</v>
      </c>
      <c r="B69" s="9" t="s">
        <v>94</v>
      </c>
      <c r="C69" s="2" t="s">
        <v>91</v>
      </c>
      <c r="D69" s="10" t="s">
        <v>120</v>
      </c>
      <c r="E69" s="10" t="s">
        <v>118</v>
      </c>
      <c r="F69" s="11">
        <v>21469698.379999999</v>
      </c>
      <c r="G69" s="12" t="s">
        <v>107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2" t="s">
        <v>107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2" t="s">
        <v>108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9" t="s">
        <v>89</v>
      </c>
      <c r="Z69" s="16">
        <v>24495920.510000002</v>
      </c>
      <c r="AA69" s="13">
        <v>0</v>
      </c>
      <c r="AB69" s="13">
        <v>0</v>
      </c>
      <c r="AC69" s="16">
        <v>24495920.510000002</v>
      </c>
      <c r="AD69" s="13">
        <v>0</v>
      </c>
      <c r="AE69" s="12" t="s">
        <v>107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1">
        <v>49855.66</v>
      </c>
      <c r="AN69" s="14">
        <v>44047</v>
      </c>
      <c r="AO69" s="9" t="s">
        <v>109</v>
      </c>
      <c r="AP69" s="9">
        <v>2020</v>
      </c>
      <c r="AQ69" s="14">
        <v>44047</v>
      </c>
      <c r="AR69" s="31" t="s">
        <v>122</v>
      </c>
    </row>
    <row r="70" spans="1:44" s="6" customFormat="1" ht="80.099999999999994" customHeight="1" x14ac:dyDescent="0.3">
      <c r="A70" s="9">
        <v>2020</v>
      </c>
      <c r="B70" s="9" t="s">
        <v>95</v>
      </c>
      <c r="C70" s="2" t="s">
        <v>91</v>
      </c>
      <c r="D70" s="10" t="s">
        <v>120</v>
      </c>
      <c r="E70" s="10" t="s">
        <v>118</v>
      </c>
      <c r="F70" s="11">
        <v>21419842.719999999</v>
      </c>
      <c r="G70" s="12" t="s">
        <v>107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2" t="s">
        <v>107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2" t="s">
        <v>108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9" t="s">
        <v>89</v>
      </c>
      <c r="Z70" s="16">
        <v>30413634.170000002</v>
      </c>
      <c r="AA70" s="13">
        <v>0</v>
      </c>
      <c r="AB70" s="13">
        <v>0</v>
      </c>
      <c r="AC70" s="16">
        <v>30413634.170000002</v>
      </c>
      <c r="AD70" s="13">
        <v>0</v>
      </c>
      <c r="AE70" s="12" t="s">
        <v>107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1">
        <v>55851.89</v>
      </c>
      <c r="AN70" s="14">
        <v>44018</v>
      </c>
      <c r="AO70" s="9" t="s">
        <v>109</v>
      </c>
      <c r="AP70" s="9">
        <v>2020</v>
      </c>
      <c r="AQ70" s="14">
        <v>44018</v>
      </c>
      <c r="AR70" s="31" t="s">
        <v>122</v>
      </c>
    </row>
    <row r="71" spans="1:44" s="6" customFormat="1" ht="80.099999999999994" customHeight="1" x14ac:dyDescent="0.3">
      <c r="A71" s="9">
        <v>2020</v>
      </c>
      <c r="B71" s="9" t="s">
        <v>125</v>
      </c>
      <c r="C71" s="2" t="s">
        <v>91</v>
      </c>
      <c r="D71" s="10" t="s">
        <v>120</v>
      </c>
      <c r="E71" s="10" t="s">
        <v>118</v>
      </c>
      <c r="F71" s="11">
        <v>21363990.829999998</v>
      </c>
      <c r="G71" s="12" t="s">
        <v>107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2" t="s">
        <v>107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2" t="s">
        <v>108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9" t="s">
        <v>89</v>
      </c>
      <c r="Z71" s="16">
        <v>46439168.119999997</v>
      </c>
      <c r="AA71" s="13">
        <v>0</v>
      </c>
      <c r="AB71" s="13">
        <v>0</v>
      </c>
      <c r="AC71" s="16">
        <v>46439168.119999997</v>
      </c>
      <c r="AD71" s="13">
        <v>0</v>
      </c>
      <c r="AE71" s="12" t="s">
        <v>107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1">
        <v>63220.39</v>
      </c>
      <c r="AN71" s="14">
        <v>43984</v>
      </c>
      <c r="AO71" s="9" t="s">
        <v>109</v>
      </c>
      <c r="AP71" s="9">
        <v>2020</v>
      </c>
      <c r="AQ71" s="14">
        <v>43984</v>
      </c>
      <c r="AR71" s="31" t="s">
        <v>122</v>
      </c>
    </row>
    <row r="72" spans="1:44" s="6" customFormat="1" ht="80.099999999999994" customHeight="1" x14ac:dyDescent="0.3">
      <c r="A72" s="9">
        <v>2020</v>
      </c>
      <c r="B72" s="9" t="s">
        <v>97</v>
      </c>
      <c r="C72" s="2" t="s">
        <v>91</v>
      </c>
      <c r="D72" s="10" t="s">
        <v>120</v>
      </c>
      <c r="E72" s="10" t="s">
        <v>118</v>
      </c>
      <c r="F72" s="11">
        <v>21300770.440000001</v>
      </c>
      <c r="G72" s="12" t="s">
        <v>107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2" t="s">
        <v>107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2" t="s">
        <v>108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9" t="s">
        <v>89</v>
      </c>
      <c r="Z72" s="16">
        <v>31882130.079999998</v>
      </c>
      <c r="AA72" s="13">
        <v>0</v>
      </c>
      <c r="AB72" s="13">
        <v>0</v>
      </c>
      <c r="AC72" s="16">
        <v>31882130.079999998</v>
      </c>
      <c r="AD72" s="13">
        <v>0</v>
      </c>
      <c r="AE72" s="12" t="s">
        <v>107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1">
        <v>72054.25</v>
      </c>
      <c r="AN72" s="14">
        <v>43956</v>
      </c>
      <c r="AO72" s="9" t="s">
        <v>109</v>
      </c>
      <c r="AP72" s="9">
        <v>2020</v>
      </c>
      <c r="AQ72" s="14">
        <v>43956</v>
      </c>
      <c r="AR72" s="31" t="s">
        <v>122</v>
      </c>
    </row>
    <row r="73" spans="1:44" s="6" customFormat="1" ht="80.099999999999994" customHeight="1" x14ac:dyDescent="0.3">
      <c r="A73" s="9">
        <v>2020</v>
      </c>
      <c r="B73" s="9" t="s">
        <v>124</v>
      </c>
      <c r="C73" s="2" t="s">
        <v>91</v>
      </c>
      <c r="D73" s="10" t="s">
        <v>120</v>
      </c>
      <c r="E73" s="10" t="s">
        <v>118</v>
      </c>
      <c r="F73" s="11">
        <v>21146214.699999999</v>
      </c>
      <c r="G73" s="12" t="s">
        <v>107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2" t="s">
        <v>107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2" t="s">
        <v>108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9" t="s">
        <v>89</v>
      </c>
      <c r="Z73" s="16">
        <v>45054566.369999997</v>
      </c>
      <c r="AA73" s="13">
        <v>0</v>
      </c>
      <c r="AB73" s="13">
        <v>0</v>
      </c>
      <c r="AC73" s="16">
        <v>45054566.369999997</v>
      </c>
      <c r="AD73" s="13">
        <v>0</v>
      </c>
      <c r="AE73" s="12" t="s">
        <v>107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1">
        <v>128319.24</v>
      </c>
      <c r="AN73" s="14">
        <v>43924</v>
      </c>
      <c r="AO73" s="9" t="s">
        <v>109</v>
      </c>
      <c r="AP73" s="9">
        <v>2020</v>
      </c>
      <c r="AQ73" s="14">
        <v>43924</v>
      </c>
      <c r="AR73" s="31" t="s">
        <v>122</v>
      </c>
    </row>
    <row r="74" spans="1:44" s="6" customFormat="1" ht="80.099999999999994" customHeight="1" x14ac:dyDescent="0.3">
      <c r="A74" s="9">
        <v>2020</v>
      </c>
      <c r="B74" s="9" t="s">
        <v>123</v>
      </c>
      <c r="C74" s="2" t="s">
        <v>91</v>
      </c>
      <c r="D74" s="10" t="s">
        <v>120</v>
      </c>
      <c r="E74" s="10" t="s">
        <v>118</v>
      </c>
      <c r="F74" s="11">
        <v>21029445.690000001</v>
      </c>
      <c r="G74" s="12" t="s">
        <v>107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2" t="s">
        <v>107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2" t="s">
        <v>108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9" t="s">
        <v>89</v>
      </c>
      <c r="Z74" s="16">
        <v>31228074.59</v>
      </c>
      <c r="AA74" s="13">
        <v>0</v>
      </c>
      <c r="AB74" s="13">
        <v>0</v>
      </c>
      <c r="AC74" s="16">
        <v>31228074.59</v>
      </c>
      <c r="AD74" s="13">
        <v>0</v>
      </c>
      <c r="AE74" s="12" t="s">
        <v>107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1">
        <v>128319.24</v>
      </c>
      <c r="AN74" s="14">
        <v>43893</v>
      </c>
      <c r="AO74" s="9" t="s">
        <v>109</v>
      </c>
      <c r="AP74" s="9">
        <v>2020</v>
      </c>
      <c r="AQ74" s="14">
        <v>43893</v>
      </c>
      <c r="AR74" s="31" t="s">
        <v>122</v>
      </c>
    </row>
    <row r="75" spans="1:44" s="6" customFormat="1" ht="80.099999999999994" customHeight="1" x14ac:dyDescent="0.3">
      <c r="A75" s="9">
        <v>2020</v>
      </c>
      <c r="B75" s="9" t="s">
        <v>100</v>
      </c>
      <c r="C75" s="2" t="s">
        <v>91</v>
      </c>
      <c r="D75" s="10" t="s">
        <v>120</v>
      </c>
      <c r="E75" s="10" t="s">
        <v>118</v>
      </c>
      <c r="F75" s="11">
        <v>20937074.760000002</v>
      </c>
      <c r="G75" s="12" t="s">
        <v>107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2" t="s">
        <v>107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2" t="s">
        <v>108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9" t="s">
        <v>89</v>
      </c>
      <c r="Z75" s="16">
        <v>28465298.809999999</v>
      </c>
      <c r="AA75" s="13">
        <v>0</v>
      </c>
      <c r="AB75" s="13">
        <v>0</v>
      </c>
      <c r="AC75" s="16">
        <v>28465298.809999999</v>
      </c>
      <c r="AD75" s="13">
        <v>0</v>
      </c>
      <c r="AE75" s="12" t="s">
        <v>107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1">
        <v>86508.64</v>
      </c>
      <c r="AN75" s="14">
        <v>43865</v>
      </c>
      <c r="AO75" s="9" t="s">
        <v>109</v>
      </c>
      <c r="AP75" s="9">
        <v>2020</v>
      </c>
      <c r="AQ75" s="14">
        <v>43865</v>
      </c>
      <c r="AR75" s="31" t="s">
        <v>122</v>
      </c>
    </row>
    <row r="76" spans="1:44" s="6" customFormat="1" ht="80.099999999999994" customHeight="1" x14ac:dyDescent="0.3">
      <c r="A76" s="9">
        <v>2019</v>
      </c>
      <c r="B76" s="9" t="s">
        <v>101</v>
      </c>
      <c r="C76" s="2" t="s">
        <v>91</v>
      </c>
      <c r="D76" s="10" t="s">
        <v>120</v>
      </c>
      <c r="E76" s="10" t="s">
        <v>118</v>
      </c>
      <c r="F76" s="11">
        <v>20844974.329999998</v>
      </c>
      <c r="G76" s="12" t="s">
        <v>107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2" t="s">
        <v>107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2" t="s">
        <v>108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9" t="s">
        <v>89</v>
      </c>
      <c r="Z76" s="16">
        <v>30802673.149999999</v>
      </c>
      <c r="AA76" s="13">
        <v>0</v>
      </c>
      <c r="AB76" s="13">
        <v>0</v>
      </c>
      <c r="AC76" s="16">
        <v>30802673.149999999</v>
      </c>
      <c r="AD76" s="13">
        <v>0</v>
      </c>
      <c r="AE76" s="12" t="s">
        <v>107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1">
        <v>92489.61</v>
      </c>
      <c r="AN76" s="14">
        <v>43840</v>
      </c>
      <c r="AO76" s="9" t="s">
        <v>109</v>
      </c>
      <c r="AP76" s="9">
        <v>2019</v>
      </c>
      <c r="AQ76" s="14">
        <v>43840</v>
      </c>
      <c r="AR76" s="28" t="s">
        <v>122</v>
      </c>
    </row>
    <row r="77" spans="1:44" s="6" customFormat="1" ht="80.099999999999994" customHeight="1" x14ac:dyDescent="0.3">
      <c r="A77" s="9">
        <v>2019</v>
      </c>
      <c r="B77" s="9" t="s">
        <v>102</v>
      </c>
      <c r="C77" s="2" t="s">
        <v>91</v>
      </c>
      <c r="D77" s="10" t="s">
        <v>120</v>
      </c>
      <c r="E77" s="10" t="s">
        <v>118</v>
      </c>
      <c r="F77" s="11">
        <v>20749309.57</v>
      </c>
      <c r="G77" s="12" t="s">
        <v>107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2" t="s">
        <v>107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2" t="s">
        <v>108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9" t="s">
        <v>89</v>
      </c>
      <c r="Z77" s="16">
        <v>29211946.23</v>
      </c>
      <c r="AA77" s="13">
        <v>0</v>
      </c>
      <c r="AB77" s="13">
        <v>0</v>
      </c>
      <c r="AC77" s="16">
        <v>29211946.23</v>
      </c>
      <c r="AD77" s="13">
        <v>0</v>
      </c>
      <c r="AE77" s="12" t="s">
        <v>107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1">
        <v>92685.92</v>
      </c>
      <c r="AN77" s="14">
        <v>43802</v>
      </c>
      <c r="AO77" s="9" t="s">
        <v>109</v>
      </c>
      <c r="AP77" s="9">
        <v>2019</v>
      </c>
      <c r="AQ77" s="14">
        <v>43802</v>
      </c>
      <c r="AR77" s="28" t="s">
        <v>122</v>
      </c>
    </row>
    <row r="78" spans="1:44" s="6" customFormat="1" ht="80.099999999999994" customHeight="1" x14ac:dyDescent="0.3">
      <c r="A78" s="9">
        <v>2019</v>
      </c>
      <c r="B78" s="9" t="s">
        <v>103</v>
      </c>
      <c r="C78" s="2" t="s">
        <v>91</v>
      </c>
      <c r="D78" s="10" t="s">
        <v>120</v>
      </c>
      <c r="E78" s="10" t="s">
        <v>118</v>
      </c>
      <c r="F78" s="11">
        <v>20652184.399999999</v>
      </c>
      <c r="G78" s="12" t="s">
        <v>107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2" t="s">
        <v>107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2" t="s">
        <v>108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9" t="s">
        <v>89</v>
      </c>
      <c r="Z78" s="16">
        <v>28666756.809999999</v>
      </c>
      <c r="AA78" s="13">
        <v>0</v>
      </c>
      <c r="AB78" s="13">
        <v>0</v>
      </c>
      <c r="AC78" s="16">
        <v>28666756.809999999</v>
      </c>
      <c r="AD78" s="13">
        <v>0</v>
      </c>
      <c r="AE78" s="12" t="s">
        <v>107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1">
        <v>97121.73</v>
      </c>
      <c r="AN78" s="14">
        <v>43770</v>
      </c>
      <c r="AO78" s="9" t="s">
        <v>109</v>
      </c>
      <c r="AP78" s="9">
        <v>2019</v>
      </c>
      <c r="AQ78" s="14">
        <v>43770</v>
      </c>
      <c r="AR78" s="28" t="s">
        <v>122</v>
      </c>
    </row>
    <row r="79" spans="1:44" s="6" customFormat="1" ht="80.099999999999994" customHeight="1" x14ac:dyDescent="0.3">
      <c r="A79" s="9">
        <v>2019</v>
      </c>
      <c r="B79" s="9" t="s">
        <v>90</v>
      </c>
      <c r="C79" s="2" t="s">
        <v>91</v>
      </c>
      <c r="D79" s="10" t="s">
        <v>120</v>
      </c>
      <c r="E79" s="10" t="s">
        <v>118</v>
      </c>
      <c r="F79" s="11">
        <v>20558162.18</v>
      </c>
      <c r="G79" s="12" t="s">
        <v>107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2" t="s">
        <v>107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2" t="s">
        <v>108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9" t="s">
        <v>89</v>
      </c>
      <c r="Z79" s="16">
        <v>33472885.16</v>
      </c>
      <c r="AA79" s="13">
        <v>0</v>
      </c>
      <c r="AB79" s="13">
        <v>0</v>
      </c>
      <c r="AC79" s="16">
        <v>33472885.16</v>
      </c>
      <c r="AD79" s="13">
        <v>0</v>
      </c>
      <c r="AE79" s="12" t="s">
        <v>107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1">
        <v>104487</v>
      </c>
      <c r="AN79" s="14">
        <v>43740</v>
      </c>
      <c r="AO79" s="9" t="s">
        <v>109</v>
      </c>
      <c r="AP79" s="9">
        <v>2019</v>
      </c>
      <c r="AQ79" s="14">
        <v>43740</v>
      </c>
      <c r="AR79" s="28" t="s">
        <v>122</v>
      </c>
    </row>
    <row r="80" spans="1:44" s="6" customFormat="1" ht="80.099999999999994" customHeight="1" x14ac:dyDescent="0.3">
      <c r="A80" s="9">
        <v>2019</v>
      </c>
      <c r="B80" s="9" t="s">
        <v>121</v>
      </c>
      <c r="C80" s="2" t="s">
        <v>91</v>
      </c>
      <c r="D80" s="10" t="s">
        <v>120</v>
      </c>
      <c r="E80" s="10" t="s">
        <v>118</v>
      </c>
      <c r="F80" s="11">
        <v>20452109.52</v>
      </c>
      <c r="G80" s="12" t="s">
        <v>107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2" t="s">
        <v>107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2" t="s">
        <v>108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9" t="s">
        <v>89</v>
      </c>
      <c r="Z80" s="16">
        <v>33792588.619999997</v>
      </c>
      <c r="AA80" s="13">
        <v>0</v>
      </c>
      <c r="AB80" s="13">
        <v>0</v>
      </c>
      <c r="AC80" s="16">
        <v>33792588.619999997</v>
      </c>
      <c r="AD80" s="13">
        <v>0</v>
      </c>
      <c r="AE80" s="12" t="s">
        <v>107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1">
        <v>102884.55</v>
      </c>
      <c r="AN80" s="14">
        <v>43714</v>
      </c>
      <c r="AO80" s="9" t="s">
        <v>109</v>
      </c>
      <c r="AP80" s="9">
        <v>2019</v>
      </c>
      <c r="AQ80" s="14">
        <v>43714</v>
      </c>
      <c r="AR80" s="28" t="s">
        <v>122</v>
      </c>
    </row>
    <row r="81" spans="1:44" s="6" customFormat="1" ht="80.099999999999994" customHeight="1" x14ac:dyDescent="0.3">
      <c r="A81" s="9">
        <v>2019</v>
      </c>
      <c r="B81" s="9" t="s">
        <v>94</v>
      </c>
      <c r="C81" s="2" t="s">
        <v>91</v>
      </c>
      <c r="D81" s="10" t="s">
        <v>120</v>
      </c>
      <c r="E81" s="10" t="s">
        <v>118</v>
      </c>
      <c r="F81" s="11">
        <v>20347663.059999999</v>
      </c>
      <c r="G81" s="12" t="s">
        <v>107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2" t="s">
        <v>107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2" t="s">
        <v>108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9" t="s">
        <v>89</v>
      </c>
      <c r="Z81" s="16">
        <v>31727381.379999999</v>
      </c>
      <c r="AA81" s="13">
        <v>0</v>
      </c>
      <c r="AB81" s="13">
        <v>0</v>
      </c>
      <c r="AC81" s="16">
        <v>31727381.379999999</v>
      </c>
      <c r="AD81" s="13">
        <v>0</v>
      </c>
      <c r="AE81" s="12" t="s">
        <v>107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1">
        <v>97405.19</v>
      </c>
      <c r="AN81" s="14">
        <v>43684</v>
      </c>
      <c r="AO81" s="9" t="s">
        <v>109</v>
      </c>
      <c r="AP81" s="9">
        <v>2019</v>
      </c>
      <c r="AQ81" s="14">
        <v>43684</v>
      </c>
      <c r="AR81" s="28" t="s">
        <v>122</v>
      </c>
    </row>
    <row r="82" spans="1:44" s="6" customFormat="1" ht="80.099999999999994" customHeight="1" x14ac:dyDescent="0.3">
      <c r="A82" s="9">
        <v>2019</v>
      </c>
      <c r="B82" s="9" t="s">
        <v>95</v>
      </c>
      <c r="C82" s="2" t="s">
        <v>91</v>
      </c>
      <c r="D82" s="10" t="s">
        <v>120</v>
      </c>
      <c r="E82" s="10" t="s">
        <v>118</v>
      </c>
      <c r="F82" s="11">
        <v>20253742.32</v>
      </c>
      <c r="G82" s="12" t="s">
        <v>107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2" t="s">
        <v>107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2" t="s">
        <v>108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9" t="s">
        <v>89</v>
      </c>
      <c r="Z82" s="16">
        <v>40164333.590000004</v>
      </c>
      <c r="AA82" s="13">
        <v>0</v>
      </c>
      <c r="AB82" s="13">
        <v>0</v>
      </c>
      <c r="AC82" s="16">
        <v>40164333.590000004</v>
      </c>
      <c r="AD82" s="13">
        <v>0</v>
      </c>
      <c r="AE82" s="12" t="s">
        <v>107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1">
        <v>100608</v>
      </c>
      <c r="AN82" s="14">
        <v>43656</v>
      </c>
      <c r="AO82" s="9" t="s">
        <v>109</v>
      </c>
      <c r="AP82" s="9">
        <v>2019</v>
      </c>
      <c r="AQ82" s="14">
        <v>43656</v>
      </c>
      <c r="AR82" s="28" t="s">
        <v>122</v>
      </c>
    </row>
    <row r="83" spans="1:44" s="6" customFormat="1" ht="80.099999999999994" customHeight="1" x14ac:dyDescent="0.3">
      <c r="A83" s="12">
        <v>2019</v>
      </c>
      <c r="B83" s="12" t="s">
        <v>96</v>
      </c>
      <c r="C83" s="2" t="s">
        <v>91</v>
      </c>
      <c r="D83" s="10" t="s">
        <v>120</v>
      </c>
      <c r="E83" s="10" t="s">
        <v>118</v>
      </c>
      <c r="F83" s="17">
        <v>20146922.989999998</v>
      </c>
      <c r="G83" s="12" t="s">
        <v>107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2" t="s">
        <v>107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2" t="s">
        <v>108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9" t="s">
        <v>89</v>
      </c>
      <c r="Z83" s="16">
        <v>35031116.539999999</v>
      </c>
      <c r="AA83" s="13">
        <v>0</v>
      </c>
      <c r="AB83" s="13">
        <v>0</v>
      </c>
      <c r="AC83" s="16">
        <v>35031116.539999999</v>
      </c>
      <c r="AD83" s="13">
        <v>0</v>
      </c>
      <c r="AE83" s="12" t="s">
        <v>107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1">
        <v>103439.28</v>
      </c>
      <c r="AN83" s="18">
        <v>43630</v>
      </c>
      <c r="AO83" s="9" t="s">
        <v>109</v>
      </c>
      <c r="AP83" s="9">
        <v>2019</v>
      </c>
      <c r="AQ83" s="18">
        <v>43630</v>
      </c>
      <c r="AR83" s="28" t="s">
        <v>122</v>
      </c>
    </row>
    <row r="84" spans="1:44" s="6" customFormat="1" ht="80.099999999999994" customHeight="1" x14ac:dyDescent="0.3">
      <c r="A84" s="12">
        <v>2019</v>
      </c>
      <c r="B84" s="12" t="s">
        <v>97</v>
      </c>
      <c r="C84" s="2" t="s">
        <v>91</v>
      </c>
      <c r="D84" s="10" t="s">
        <v>120</v>
      </c>
      <c r="E84" s="10" t="s">
        <v>118</v>
      </c>
      <c r="F84" s="17">
        <v>20043982.280000001</v>
      </c>
      <c r="G84" s="12" t="s">
        <v>107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2" t="s">
        <v>107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2" t="s">
        <v>108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9" t="s">
        <v>89</v>
      </c>
      <c r="Z84" s="16">
        <v>35367367.25</v>
      </c>
      <c r="AA84" s="13">
        <v>0</v>
      </c>
      <c r="AB84" s="13">
        <v>0</v>
      </c>
      <c r="AC84" s="16">
        <v>35367367.25</v>
      </c>
      <c r="AD84" s="13">
        <v>0</v>
      </c>
      <c r="AE84" s="12" t="s">
        <v>107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1">
        <v>99594.44</v>
      </c>
      <c r="AN84" s="18">
        <v>43600</v>
      </c>
      <c r="AO84" s="9" t="s">
        <v>109</v>
      </c>
      <c r="AP84" s="9">
        <v>2019</v>
      </c>
      <c r="AQ84" s="18">
        <v>43600</v>
      </c>
      <c r="AR84" s="28" t="s">
        <v>122</v>
      </c>
    </row>
    <row r="85" spans="1:44" s="6" customFormat="1" ht="79.5" customHeight="1" x14ac:dyDescent="0.3">
      <c r="A85" s="12">
        <v>2019</v>
      </c>
      <c r="B85" s="12" t="s">
        <v>98</v>
      </c>
      <c r="C85" s="2" t="s">
        <v>91</v>
      </c>
      <c r="D85" s="10" t="s">
        <v>120</v>
      </c>
      <c r="E85" s="10" t="s">
        <v>118</v>
      </c>
      <c r="F85" s="17">
        <v>19941565.949999999</v>
      </c>
      <c r="G85" s="12" t="s">
        <v>107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2" t="s">
        <v>107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2" t="s">
        <v>108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9" t="s">
        <v>89</v>
      </c>
      <c r="Z85" s="16">
        <v>45141682.030000001</v>
      </c>
      <c r="AA85" s="13">
        <v>0</v>
      </c>
      <c r="AB85" s="13">
        <v>0</v>
      </c>
      <c r="AC85" s="16">
        <v>45141682.030000001</v>
      </c>
      <c r="AD85" s="13">
        <v>0</v>
      </c>
      <c r="AE85" s="12" t="s">
        <v>107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1">
        <v>102400.5</v>
      </c>
      <c r="AN85" s="18">
        <v>43567</v>
      </c>
      <c r="AO85" s="9" t="s">
        <v>109</v>
      </c>
      <c r="AP85" s="9">
        <v>2019</v>
      </c>
      <c r="AQ85" s="18">
        <v>43567</v>
      </c>
      <c r="AR85" s="28" t="s">
        <v>122</v>
      </c>
    </row>
    <row r="86" spans="1:44" s="6" customFormat="1" ht="68.25" customHeight="1" x14ac:dyDescent="0.3">
      <c r="A86" s="12">
        <v>2019</v>
      </c>
      <c r="B86" s="12" t="s">
        <v>99</v>
      </c>
      <c r="C86" s="2" t="s">
        <v>91</v>
      </c>
      <c r="D86" s="10" t="s">
        <v>120</v>
      </c>
      <c r="E86" s="10" t="s">
        <v>118</v>
      </c>
      <c r="F86" s="16">
        <v>19849510.100000001</v>
      </c>
      <c r="G86" s="12" t="s">
        <v>107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2" t="s">
        <v>107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2" t="s">
        <v>108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9" t="s">
        <v>89</v>
      </c>
      <c r="Z86" s="16">
        <v>34908722.82</v>
      </c>
      <c r="AA86" s="13">
        <v>0</v>
      </c>
      <c r="AB86" s="13">
        <v>0</v>
      </c>
      <c r="AC86" s="16">
        <v>34908722.82</v>
      </c>
      <c r="AD86" s="13">
        <v>0</v>
      </c>
      <c r="AE86" s="12" t="s">
        <v>107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1">
        <v>92040.639999999999</v>
      </c>
      <c r="AN86" s="18">
        <v>43528</v>
      </c>
      <c r="AO86" s="9" t="s">
        <v>109</v>
      </c>
      <c r="AP86" s="9">
        <v>2019</v>
      </c>
      <c r="AQ86" s="18">
        <v>43528</v>
      </c>
      <c r="AR86" s="28" t="s">
        <v>122</v>
      </c>
    </row>
    <row r="87" spans="1:44" s="6" customFormat="1" ht="79.5" customHeight="1" x14ac:dyDescent="0.3">
      <c r="A87" s="12">
        <v>2019</v>
      </c>
      <c r="B87" s="12" t="s">
        <v>100</v>
      </c>
      <c r="C87" s="2" t="s">
        <v>91</v>
      </c>
      <c r="D87" s="10" t="s">
        <v>120</v>
      </c>
      <c r="E87" s="10" t="s">
        <v>118</v>
      </c>
      <c r="F87" s="16">
        <v>19751347.949999999</v>
      </c>
      <c r="G87" s="12" t="s">
        <v>107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2" t="s">
        <v>107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2" t="s">
        <v>108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9" t="s">
        <v>89</v>
      </c>
      <c r="Z87" s="16">
        <v>32860393.149999999</v>
      </c>
      <c r="AA87" s="13">
        <v>0</v>
      </c>
      <c r="AB87" s="13">
        <v>0</v>
      </c>
      <c r="AC87" s="16">
        <v>32860393.149999999</v>
      </c>
      <c r="AD87" s="13">
        <v>0</v>
      </c>
      <c r="AE87" s="12" t="s">
        <v>107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1">
        <v>101408.77</v>
      </c>
      <c r="AN87" s="18">
        <v>43517</v>
      </c>
      <c r="AO87" s="9" t="s">
        <v>109</v>
      </c>
      <c r="AP87" s="9">
        <v>2019</v>
      </c>
      <c r="AQ87" s="18">
        <v>43517</v>
      </c>
      <c r="AR87" s="28" t="s">
        <v>122</v>
      </c>
    </row>
    <row r="88" spans="1:44" s="6" customFormat="1" ht="79.5" customHeight="1" x14ac:dyDescent="0.3">
      <c r="A88" s="12">
        <v>2018</v>
      </c>
      <c r="B88" s="12" t="s">
        <v>101</v>
      </c>
      <c r="C88" s="2" t="s">
        <v>91</v>
      </c>
      <c r="D88" s="10" t="s">
        <v>120</v>
      </c>
      <c r="E88" s="10" t="s">
        <v>118</v>
      </c>
      <c r="F88" s="17">
        <v>19656538.559999999</v>
      </c>
      <c r="G88" s="12" t="s">
        <v>107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2" t="s">
        <v>107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2" t="s">
        <v>108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9" t="s">
        <v>89</v>
      </c>
      <c r="Z88" s="16">
        <v>60563816.200000003</v>
      </c>
      <c r="AA88" s="13">
        <v>0</v>
      </c>
      <c r="AB88" s="13">
        <v>0</v>
      </c>
      <c r="AC88" s="16">
        <v>60563816.200000003</v>
      </c>
      <c r="AD88" s="13">
        <v>0</v>
      </c>
      <c r="AE88" s="12" t="s">
        <v>107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1">
        <v>97615.02</v>
      </c>
      <c r="AN88" s="18">
        <v>43476</v>
      </c>
      <c r="AO88" s="9" t="s">
        <v>109</v>
      </c>
      <c r="AP88" s="9">
        <v>2018</v>
      </c>
      <c r="AQ88" s="18">
        <v>43476</v>
      </c>
      <c r="AR88" s="28" t="s">
        <v>122</v>
      </c>
    </row>
    <row r="89" spans="1:44" s="6" customFormat="1" ht="79.5" customHeight="1" x14ac:dyDescent="0.3">
      <c r="A89" s="12">
        <v>2018</v>
      </c>
      <c r="B89" s="12" t="s">
        <v>102</v>
      </c>
      <c r="C89" s="2" t="s">
        <v>91</v>
      </c>
      <c r="D89" s="10" t="s">
        <v>120</v>
      </c>
      <c r="E89" s="10" t="s">
        <v>118</v>
      </c>
      <c r="F89" s="17">
        <v>19559252.649999999</v>
      </c>
      <c r="G89" s="12" t="s">
        <v>107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2" t="s">
        <v>107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2" t="s">
        <v>108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9" t="s">
        <v>89</v>
      </c>
      <c r="Z89" s="16">
        <v>73891324.379999995</v>
      </c>
      <c r="AA89" s="13">
        <v>0</v>
      </c>
      <c r="AB89" s="13">
        <v>0</v>
      </c>
      <c r="AC89" s="16">
        <v>73891324.379999995</v>
      </c>
      <c r="AD89" s="13">
        <v>0</v>
      </c>
      <c r="AE89" s="12" t="s">
        <v>107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1">
        <v>90914.12</v>
      </c>
      <c r="AN89" s="18">
        <v>43446</v>
      </c>
      <c r="AO89" s="9" t="s">
        <v>109</v>
      </c>
      <c r="AP89" s="9">
        <v>2018</v>
      </c>
      <c r="AQ89" s="18">
        <v>43446</v>
      </c>
      <c r="AR89" s="28" t="s">
        <v>122</v>
      </c>
    </row>
    <row r="90" spans="1:44" s="6" customFormat="1" ht="80.099999999999994" customHeight="1" x14ac:dyDescent="0.3">
      <c r="A90" s="12">
        <v>2018</v>
      </c>
      <c r="B90" s="12" t="s">
        <v>103</v>
      </c>
      <c r="C90" s="2" t="s">
        <v>91</v>
      </c>
      <c r="D90" s="10" t="s">
        <v>120</v>
      </c>
      <c r="E90" s="10" t="s">
        <v>118</v>
      </c>
      <c r="F90" s="17">
        <v>19467687.559999999</v>
      </c>
      <c r="G90" s="12" t="s">
        <v>107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2" t="s">
        <v>107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2" t="s">
        <v>108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9" t="s">
        <v>89</v>
      </c>
      <c r="Z90" s="16">
        <v>32286628</v>
      </c>
      <c r="AA90" s="13">
        <v>0</v>
      </c>
      <c r="AB90" s="13">
        <v>0</v>
      </c>
      <c r="AC90" s="16">
        <v>32286628</v>
      </c>
      <c r="AD90" s="13">
        <v>0</v>
      </c>
      <c r="AE90" s="12" t="s">
        <v>107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1">
        <v>91604.36</v>
      </c>
      <c r="AN90" s="18">
        <v>43410</v>
      </c>
      <c r="AO90" s="9" t="s">
        <v>109</v>
      </c>
      <c r="AP90" s="9">
        <v>2018</v>
      </c>
      <c r="AQ90" s="18">
        <v>43410</v>
      </c>
      <c r="AR90" s="28" t="s">
        <v>122</v>
      </c>
    </row>
    <row r="91" spans="1:44" s="6" customFormat="1" ht="80.099999999999994" customHeight="1" x14ac:dyDescent="0.3">
      <c r="A91" s="9">
        <v>2018</v>
      </c>
      <c r="B91" s="9" t="s">
        <v>90</v>
      </c>
      <c r="C91" s="2" t="s">
        <v>91</v>
      </c>
      <c r="D91" s="10" t="s">
        <v>120</v>
      </c>
      <c r="E91" s="10" t="s">
        <v>118</v>
      </c>
      <c r="F91" s="11">
        <v>19385191.399999999</v>
      </c>
      <c r="G91" s="12" t="s">
        <v>107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2" t="s">
        <v>107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2" t="s">
        <v>108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9" t="s">
        <v>89</v>
      </c>
      <c r="Z91" s="17" t="s">
        <v>119</v>
      </c>
      <c r="AA91" s="13">
        <v>0</v>
      </c>
      <c r="AB91" s="13">
        <v>0</v>
      </c>
      <c r="AC91" s="17" t="s">
        <v>119</v>
      </c>
      <c r="AD91" s="13">
        <v>0</v>
      </c>
      <c r="AE91" s="12" t="s">
        <v>107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1">
        <v>88296.19</v>
      </c>
      <c r="AN91" s="14">
        <v>43388</v>
      </c>
      <c r="AO91" s="9" t="s">
        <v>109</v>
      </c>
      <c r="AP91" s="9">
        <v>2018</v>
      </c>
      <c r="AQ91" s="14">
        <v>43388</v>
      </c>
      <c r="AR91" s="28" t="s">
        <v>122</v>
      </c>
    </row>
    <row r="92" spans="1:44" s="6" customFormat="1" ht="80.099999999999994" customHeight="1" x14ac:dyDescent="0.3">
      <c r="A92" s="9">
        <v>2018</v>
      </c>
      <c r="B92" s="9" t="s">
        <v>93</v>
      </c>
      <c r="C92" s="2" t="s">
        <v>91</v>
      </c>
      <c r="D92" s="10" t="s">
        <v>120</v>
      </c>
      <c r="E92" s="10" t="s">
        <v>118</v>
      </c>
      <c r="F92" s="11">
        <v>19288602.219999999</v>
      </c>
      <c r="G92" s="12" t="s">
        <v>107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2" t="s">
        <v>107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2" t="s">
        <v>108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9" t="s">
        <v>89</v>
      </c>
      <c r="Z92" s="16">
        <v>124195602.25</v>
      </c>
      <c r="AA92" s="13">
        <v>0</v>
      </c>
      <c r="AB92" s="13">
        <v>0</v>
      </c>
      <c r="AC92" s="16">
        <v>124195602.25</v>
      </c>
      <c r="AD92" s="13">
        <v>0</v>
      </c>
      <c r="AE92" s="12" t="s">
        <v>107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0</v>
      </c>
      <c r="AL92" s="13">
        <v>0</v>
      </c>
      <c r="AM92" s="11">
        <v>90708.91</v>
      </c>
      <c r="AN92" s="14">
        <v>43388</v>
      </c>
      <c r="AO92" s="9" t="s">
        <v>109</v>
      </c>
      <c r="AP92" s="9">
        <v>2018</v>
      </c>
      <c r="AQ92" s="14">
        <v>43354</v>
      </c>
      <c r="AR92" s="28" t="s">
        <v>122</v>
      </c>
    </row>
    <row r="93" spans="1:44" s="6" customFormat="1" ht="80.099999999999994" customHeight="1" x14ac:dyDescent="0.3">
      <c r="A93" s="9">
        <v>2018</v>
      </c>
      <c r="B93" s="9" t="s">
        <v>94</v>
      </c>
      <c r="C93" s="2" t="s">
        <v>91</v>
      </c>
      <c r="D93" s="10" t="s">
        <v>120</v>
      </c>
      <c r="E93" s="10" t="s">
        <v>118</v>
      </c>
      <c r="F93" s="11">
        <v>19201201.66</v>
      </c>
      <c r="G93" s="12" t="s">
        <v>107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2" t="s">
        <v>107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2" t="s">
        <v>108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9" t="s">
        <v>89</v>
      </c>
      <c r="Z93" s="16">
        <v>108949883.31</v>
      </c>
      <c r="AA93" s="13">
        <v>0</v>
      </c>
      <c r="AB93" s="13">
        <v>0</v>
      </c>
      <c r="AC93" s="16">
        <v>108949883.31</v>
      </c>
      <c r="AD93" s="13">
        <v>0</v>
      </c>
      <c r="AE93" s="12" t="s">
        <v>107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0</v>
      </c>
      <c r="AM93" s="11">
        <v>90282.98</v>
      </c>
      <c r="AN93" s="14">
        <v>43388</v>
      </c>
      <c r="AO93" s="9" t="s">
        <v>109</v>
      </c>
      <c r="AP93" s="15">
        <v>2018</v>
      </c>
      <c r="AQ93" s="14">
        <v>43322</v>
      </c>
      <c r="AR93" s="28" t="s">
        <v>122</v>
      </c>
    </row>
    <row r="94" spans="1:44" s="6" customFormat="1" ht="80.099999999999994" customHeight="1" x14ac:dyDescent="0.3">
      <c r="A94" s="9">
        <v>2018</v>
      </c>
      <c r="B94" s="9" t="s">
        <v>95</v>
      </c>
      <c r="C94" s="2" t="s">
        <v>91</v>
      </c>
      <c r="D94" s="10" t="s">
        <v>120</v>
      </c>
      <c r="E94" s="10" t="s">
        <v>118</v>
      </c>
      <c r="F94" s="11">
        <v>19114109.559999999</v>
      </c>
      <c r="G94" s="12" t="s">
        <v>107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2" t="s">
        <v>107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2" t="s">
        <v>108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9" t="s">
        <v>89</v>
      </c>
      <c r="Z94" s="16">
        <v>112059350.34</v>
      </c>
      <c r="AA94" s="13">
        <v>0</v>
      </c>
      <c r="AB94" s="13">
        <v>0</v>
      </c>
      <c r="AC94" s="16">
        <v>112059350.34</v>
      </c>
      <c r="AD94" s="13">
        <v>0</v>
      </c>
      <c r="AE94" s="12" t="s">
        <v>107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  <c r="AK94" s="13">
        <v>0</v>
      </c>
      <c r="AL94" s="13">
        <v>0</v>
      </c>
      <c r="AM94" s="11">
        <v>84050.58</v>
      </c>
      <c r="AN94" s="14">
        <v>43388</v>
      </c>
      <c r="AO94" s="9" t="s">
        <v>109</v>
      </c>
      <c r="AP94" s="15">
        <v>2018</v>
      </c>
      <c r="AQ94" s="14">
        <v>43290</v>
      </c>
      <c r="AR94" s="28" t="s">
        <v>122</v>
      </c>
    </row>
    <row r="95" spans="1:44" s="6" customFormat="1" ht="80.099999999999994" customHeight="1" x14ac:dyDescent="0.3">
      <c r="A95" s="9">
        <v>2018</v>
      </c>
      <c r="B95" s="9" t="s">
        <v>96</v>
      </c>
      <c r="C95" s="2" t="s">
        <v>91</v>
      </c>
      <c r="D95" s="10" t="s">
        <v>120</v>
      </c>
      <c r="E95" s="10" t="s">
        <v>118</v>
      </c>
      <c r="F95" s="11">
        <v>19031471.879999999</v>
      </c>
      <c r="G95" s="12" t="s">
        <v>107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2" t="s">
        <v>107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2" t="s">
        <v>108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9" t="s">
        <v>89</v>
      </c>
      <c r="Z95" s="16">
        <v>51770653.409999996</v>
      </c>
      <c r="AA95" s="13">
        <v>0</v>
      </c>
      <c r="AB95" s="13">
        <v>0</v>
      </c>
      <c r="AC95" s="16">
        <v>51770653.409999996</v>
      </c>
      <c r="AD95" s="13">
        <v>0</v>
      </c>
      <c r="AE95" s="12" t="s">
        <v>107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3">
        <v>0</v>
      </c>
      <c r="AL95" s="13">
        <v>0</v>
      </c>
      <c r="AM95" s="11">
        <v>85373.54</v>
      </c>
      <c r="AN95" s="14">
        <v>43388</v>
      </c>
      <c r="AO95" s="9" t="s">
        <v>109</v>
      </c>
      <c r="AP95" s="15">
        <v>2018</v>
      </c>
      <c r="AQ95" s="14">
        <v>43262</v>
      </c>
      <c r="AR95" s="28" t="s">
        <v>122</v>
      </c>
    </row>
    <row r="96" spans="1:44" s="6" customFormat="1" ht="80.099999999999994" customHeight="1" x14ac:dyDescent="0.3">
      <c r="A96" s="9">
        <v>2018</v>
      </c>
      <c r="B96" s="9" t="s">
        <v>97</v>
      </c>
      <c r="C96" s="2" t="s">
        <v>91</v>
      </c>
      <c r="D96" s="10" t="s">
        <v>120</v>
      </c>
      <c r="E96" s="10" t="s">
        <v>118</v>
      </c>
      <c r="F96" s="11">
        <v>18949191.899999999</v>
      </c>
      <c r="G96" s="12" t="s">
        <v>107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2" t="s">
        <v>107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2" t="s">
        <v>108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9" t="s">
        <v>89</v>
      </c>
      <c r="Z96" s="16">
        <v>130223980.47</v>
      </c>
      <c r="AA96" s="13">
        <v>0</v>
      </c>
      <c r="AB96" s="13">
        <v>0</v>
      </c>
      <c r="AC96" s="16">
        <v>130223980.47</v>
      </c>
      <c r="AD96" s="13">
        <v>0</v>
      </c>
      <c r="AE96" s="12" t="s">
        <v>107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0</v>
      </c>
      <c r="AM96" s="11">
        <v>82253.850000000006</v>
      </c>
      <c r="AN96" s="14">
        <v>43388</v>
      </c>
      <c r="AO96" s="9" t="s">
        <v>109</v>
      </c>
      <c r="AP96" s="15">
        <v>2018</v>
      </c>
      <c r="AQ96" s="14">
        <v>43225</v>
      </c>
      <c r="AR96" s="28" t="s">
        <v>122</v>
      </c>
    </row>
    <row r="97" spans="1:44" s="6" customFormat="1" ht="80.099999999999994" customHeight="1" x14ac:dyDescent="0.3">
      <c r="A97" s="9">
        <v>2018</v>
      </c>
      <c r="B97" s="9" t="s">
        <v>98</v>
      </c>
      <c r="C97" s="2" t="s">
        <v>91</v>
      </c>
      <c r="D97" s="10" t="s">
        <v>120</v>
      </c>
      <c r="E97" s="10" t="s">
        <v>118</v>
      </c>
      <c r="F97" s="11">
        <v>18861823.300000001</v>
      </c>
      <c r="G97" s="12" t="s">
        <v>107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2" t="s">
        <v>107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2" t="s">
        <v>108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9" t="s">
        <v>89</v>
      </c>
      <c r="Z97" s="16">
        <v>57594026.93</v>
      </c>
      <c r="AA97" s="13">
        <v>0</v>
      </c>
      <c r="AB97" s="13">
        <v>0</v>
      </c>
      <c r="AC97" s="16">
        <v>57594026.93</v>
      </c>
      <c r="AD97" s="13">
        <v>0</v>
      </c>
      <c r="AE97" s="12" t="s">
        <v>107</v>
      </c>
      <c r="AF97" s="13">
        <v>0</v>
      </c>
      <c r="AG97" s="13">
        <v>0</v>
      </c>
      <c r="AH97" s="13">
        <v>0</v>
      </c>
      <c r="AI97" s="13">
        <v>0</v>
      </c>
      <c r="AJ97" s="13">
        <v>0</v>
      </c>
      <c r="AK97" s="13">
        <v>0</v>
      </c>
      <c r="AL97" s="13">
        <v>0</v>
      </c>
      <c r="AM97" s="11">
        <v>84622.42</v>
      </c>
      <c r="AN97" s="14">
        <v>43388</v>
      </c>
      <c r="AO97" s="9" t="s">
        <v>109</v>
      </c>
      <c r="AP97" s="15">
        <v>2018</v>
      </c>
      <c r="AQ97" s="14">
        <v>43200</v>
      </c>
      <c r="AR97" s="28" t="s">
        <v>122</v>
      </c>
    </row>
    <row r="98" spans="1:44" s="6" customFormat="1" ht="80.099999999999994" customHeight="1" x14ac:dyDescent="0.3">
      <c r="A98" s="9">
        <v>2018</v>
      </c>
      <c r="B98" s="9" t="s">
        <v>99</v>
      </c>
      <c r="C98" s="2" t="s">
        <v>91</v>
      </c>
      <c r="D98" s="10" t="s">
        <v>120</v>
      </c>
      <c r="E98" s="10" t="s">
        <v>118</v>
      </c>
      <c r="F98" s="11">
        <v>18786537.949999999</v>
      </c>
      <c r="G98" s="12" t="s">
        <v>107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2" t="s">
        <v>107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2" t="s">
        <v>108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9" t="s">
        <v>89</v>
      </c>
      <c r="Z98" s="16">
        <f>SUM(102977764+31859798.09+2384.58+3548503.51+595588.1)</f>
        <v>138984038.28</v>
      </c>
      <c r="AA98" s="13">
        <v>0</v>
      </c>
      <c r="AB98" s="13">
        <v>0</v>
      </c>
      <c r="AC98" s="16">
        <f>SUM(102977764+31859798.09+2384.58+3548503.51+595588.1)</f>
        <v>138984038.28</v>
      </c>
      <c r="AD98" s="13">
        <v>0</v>
      </c>
      <c r="AE98" s="12" t="s">
        <v>107</v>
      </c>
      <c r="AF98" s="13">
        <v>0</v>
      </c>
      <c r="AG98" s="13">
        <v>0</v>
      </c>
      <c r="AH98" s="13">
        <v>0</v>
      </c>
      <c r="AI98" s="13">
        <v>0</v>
      </c>
      <c r="AJ98" s="13">
        <v>0</v>
      </c>
      <c r="AK98" s="13">
        <v>0</v>
      </c>
      <c r="AL98" s="13">
        <v>0</v>
      </c>
      <c r="AM98" s="11">
        <v>75170.149999999994</v>
      </c>
      <c r="AN98" s="14">
        <v>43388</v>
      </c>
      <c r="AO98" s="9" t="s">
        <v>109</v>
      </c>
      <c r="AP98" s="15">
        <v>2018</v>
      </c>
      <c r="AQ98" s="14">
        <v>43168</v>
      </c>
      <c r="AR98" s="28" t="s">
        <v>122</v>
      </c>
    </row>
    <row r="99" spans="1:44" s="6" customFormat="1" ht="80.099999999999994" customHeight="1" x14ac:dyDescent="0.3">
      <c r="A99" s="9">
        <v>2018</v>
      </c>
      <c r="B99" s="9" t="s">
        <v>100</v>
      </c>
      <c r="C99" s="2" t="s">
        <v>91</v>
      </c>
      <c r="D99" s="10" t="s">
        <v>120</v>
      </c>
      <c r="E99" s="10" t="s">
        <v>118</v>
      </c>
      <c r="F99" s="11">
        <v>18708433.59</v>
      </c>
      <c r="G99" s="12" t="s">
        <v>107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2" t="s">
        <v>107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2" t="s">
        <v>108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9" t="s">
        <v>89</v>
      </c>
      <c r="Z99" s="16">
        <v>38706246.469999999</v>
      </c>
      <c r="AA99" s="13">
        <v>0</v>
      </c>
      <c r="AB99" s="13">
        <v>0</v>
      </c>
      <c r="AC99" s="16">
        <v>38706246.469999999</v>
      </c>
      <c r="AD99" s="13">
        <v>0</v>
      </c>
      <c r="AE99" s="12" t="s">
        <v>107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1">
        <v>80689.36</v>
      </c>
      <c r="AN99" s="14">
        <v>43388</v>
      </c>
      <c r="AO99" s="9" t="s">
        <v>109</v>
      </c>
      <c r="AP99" s="15">
        <v>2018</v>
      </c>
      <c r="AQ99" s="14">
        <v>43146</v>
      </c>
      <c r="AR99" s="28" t="s">
        <v>122</v>
      </c>
    </row>
    <row r="100" spans="1:44" s="6" customFormat="1" ht="80.099999999999994" customHeight="1" x14ac:dyDescent="0.3">
      <c r="A100" s="9">
        <v>2017</v>
      </c>
      <c r="B100" s="9" t="s">
        <v>101</v>
      </c>
      <c r="C100" s="2" t="s">
        <v>91</v>
      </c>
      <c r="D100" s="10" t="s">
        <v>120</v>
      </c>
      <c r="E100" s="10" t="s">
        <v>118</v>
      </c>
      <c r="F100" s="11">
        <v>18627797.68</v>
      </c>
      <c r="G100" s="12" t="s">
        <v>107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2" t="s">
        <v>107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2" t="s">
        <v>108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9" t="s">
        <v>89</v>
      </c>
      <c r="Z100" s="16">
        <v>154984357.49000001</v>
      </c>
      <c r="AA100" s="13">
        <v>0</v>
      </c>
      <c r="AB100" s="13">
        <v>0</v>
      </c>
      <c r="AC100" s="16">
        <v>154984357.49000001</v>
      </c>
      <c r="AD100" s="13">
        <v>0</v>
      </c>
      <c r="AE100" s="12" t="s">
        <v>107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1">
        <v>77808.62</v>
      </c>
      <c r="AN100" s="14">
        <v>43388</v>
      </c>
      <c r="AO100" s="9" t="s">
        <v>109</v>
      </c>
      <c r="AP100" s="15">
        <v>2017</v>
      </c>
      <c r="AQ100" s="14">
        <v>43113</v>
      </c>
      <c r="AR100" s="28" t="s">
        <v>122</v>
      </c>
    </row>
    <row r="101" spans="1:44" s="6" customFormat="1" ht="80.099999999999994" customHeight="1" x14ac:dyDescent="0.3">
      <c r="A101" s="9">
        <v>2017</v>
      </c>
      <c r="B101" s="9" t="s">
        <v>102</v>
      </c>
      <c r="C101" s="2" t="s">
        <v>91</v>
      </c>
      <c r="D101" s="10" t="s">
        <v>120</v>
      </c>
      <c r="E101" s="10" t="s">
        <v>118</v>
      </c>
      <c r="F101" s="11">
        <v>18554556.449999999</v>
      </c>
      <c r="G101" s="12" t="s">
        <v>107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2" t="s">
        <v>107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2" t="s">
        <v>108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9" t="s">
        <v>89</v>
      </c>
      <c r="Z101" s="16">
        <v>51403335.090000004</v>
      </c>
      <c r="AA101" s="13">
        <v>0</v>
      </c>
      <c r="AB101" s="13">
        <v>0</v>
      </c>
      <c r="AC101" s="16">
        <v>51403335.090000004</v>
      </c>
      <c r="AD101" s="13">
        <v>0</v>
      </c>
      <c r="AE101" s="12" t="s">
        <v>107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0</v>
      </c>
      <c r="AM101" s="11">
        <v>73270.960000000006</v>
      </c>
      <c r="AN101" s="14">
        <v>43388</v>
      </c>
      <c r="AO101" s="9" t="s">
        <v>109</v>
      </c>
      <c r="AP101" s="15">
        <v>2017</v>
      </c>
      <c r="AQ101" s="14">
        <v>43113</v>
      </c>
      <c r="AR101" s="28" t="s">
        <v>122</v>
      </c>
    </row>
    <row r="102" spans="1:44" s="6" customFormat="1" ht="80.099999999999994" customHeight="1" x14ac:dyDescent="0.3">
      <c r="A102" s="9">
        <v>2017</v>
      </c>
      <c r="B102" s="9" t="s">
        <v>103</v>
      </c>
      <c r="C102" s="2" t="s">
        <v>91</v>
      </c>
      <c r="D102" s="10" t="s">
        <v>120</v>
      </c>
      <c r="E102" s="10" t="s">
        <v>118</v>
      </c>
      <c r="F102" s="11">
        <v>18482805.16</v>
      </c>
      <c r="G102" s="12" t="s">
        <v>107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2" t="s">
        <v>107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2" t="s">
        <v>108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9" t="s">
        <v>89</v>
      </c>
      <c r="Z102" s="16">
        <v>111805380.92</v>
      </c>
      <c r="AA102" s="13">
        <v>0</v>
      </c>
      <c r="AB102" s="13">
        <v>0</v>
      </c>
      <c r="AC102" s="16">
        <v>111805380.92</v>
      </c>
      <c r="AD102" s="13">
        <v>0</v>
      </c>
      <c r="AE102" s="12" t="s">
        <v>107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1">
        <v>74127.839999999997</v>
      </c>
      <c r="AN102" s="14">
        <v>43388</v>
      </c>
      <c r="AO102" s="9" t="s">
        <v>109</v>
      </c>
      <c r="AP102" s="15">
        <v>2017</v>
      </c>
      <c r="AQ102" s="14">
        <v>43113</v>
      </c>
      <c r="AR102" s="28" t="s">
        <v>122</v>
      </c>
    </row>
    <row r="103" spans="1:44" s="6" customFormat="1" ht="80.099999999999994" customHeight="1" x14ac:dyDescent="0.3">
      <c r="A103" s="9">
        <v>2017</v>
      </c>
      <c r="B103" s="9" t="s">
        <v>90</v>
      </c>
      <c r="C103" s="2" t="s">
        <v>91</v>
      </c>
      <c r="D103" s="10" t="s">
        <v>120</v>
      </c>
      <c r="E103" s="10" t="s">
        <v>118</v>
      </c>
      <c r="F103" s="11">
        <v>18408954.710000001</v>
      </c>
      <c r="G103" s="12" t="s">
        <v>107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2" t="s">
        <v>107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2" t="s">
        <v>108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9" t="s">
        <v>89</v>
      </c>
      <c r="Z103" s="16">
        <v>101617581.37</v>
      </c>
      <c r="AA103" s="13">
        <v>0</v>
      </c>
      <c r="AB103" s="13">
        <v>0</v>
      </c>
      <c r="AC103" s="16">
        <v>101617581.37</v>
      </c>
      <c r="AD103" s="13">
        <v>0</v>
      </c>
      <c r="AE103" s="12" t="s">
        <v>107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1">
        <v>71455.08</v>
      </c>
      <c r="AN103" s="14">
        <v>43388</v>
      </c>
      <c r="AO103" s="9" t="s">
        <v>109</v>
      </c>
      <c r="AP103" s="15">
        <v>2017</v>
      </c>
      <c r="AQ103" s="14">
        <v>43113</v>
      </c>
      <c r="AR103" s="28" t="s">
        <v>122</v>
      </c>
    </row>
    <row r="104" spans="1:44" s="6" customFormat="1" ht="80.099999999999994" customHeight="1" x14ac:dyDescent="0.3">
      <c r="A104" s="9">
        <v>2017</v>
      </c>
      <c r="B104" s="9" t="s">
        <v>93</v>
      </c>
      <c r="C104" s="2" t="s">
        <v>91</v>
      </c>
      <c r="D104" s="10" t="s">
        <v>120</v>
      </c>
      <c r="E104" s="10" t="s">
        <v>118</v>
      </c>
      <c r="F104" s="11">
        <v>18335398.300000001</v>
      </c>
      <c r="G104" s="12" t="s">
        <v>107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2" t="s">
        <v>107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2" t="s">
        <v>108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9" t="s">
        <v>89</v>
      </c>
      <c r="Z104" s="16">
        <v>36767440.409999996</v>
      </c>
      <c r="AA104" s="13">
        <v>0</v>
      </c>
      <c r="AB104" s="13">
        <v>0</v>
      </c>
      <c r="AC104" s="16">
        <v>36767440.409999996</v>
      </c>
      <c r="AD104" s="13">
        <v>0</v>
      </c>
      <c r="AE104" s="12" t="s">
        <v>107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1">
        <v>73546.929999999993</v>
      </c>
      <c r="AN104" s="14">
        <v>43388</v>
      </c>
      <c r="AO104" s="9" t="s">
        <v>109</v>
      </c>
      <c r="AP104" s="15">
        <v>2017</v>
      </c>
      <c r="AQ104" s="14">
        <v>43113</v>
      </c>
      <c r="AR104" s="28" t="s">
        <v>122</v>
      </c>
    </row>
    <row r="105" spans="1:44" s="6" customFormat="1" ht="80.099999999999994" customHeight="1" x14ac:dyDescent="0.3">
      <c r="A105" s="9">
        <v>2017</v>
      </c>
      <c r="B105" s="9" t="s">
        <v>94</v>
      </c>
      <c r="C105" s="2" t="s">
        <v>91</v>
      </c>
      <c r="D105" s="10" t="s">
        <v>120</v>
      </c>
      <c r="E105" s="10" t="s">
        <v>118</v>
      </c>
      <c r="F105" s="11">
        <v>18266853.789999999</v>
      </c>
      <c r="G105" s="12" t="s">
        <v>107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2" t="s">
        <v>107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2" t="s">
        <v>108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9" t="s">
        <v>89</v>
      </c>
      <c r="Z105" s="16">
        <v>146639715.62</v>
      </c>
      <c r="AA105" s="13">
        <v>0</v>
      </c>
      <c r="AB105" s="13">
        <v>0</v>
      </c>
      <c r="AC105" s="16">
        <v>146639715.62</v>
      </c>
      <c r="AD105" s="13">
        <v>0</v>
      </c>
      <c r="AE105" s="12" t="s">
        <v>107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1">
        <v>73252.13</v>
      </c>
      <c r="AN105" s="14">
        <v>43388</v>
      </c>
      <c r="AO105" s="9" t="s">
        <v>109</v>
      </c>
      <c r="AP105" s="15">
        <v>2017</v>
      </c>
      <c r="AQ105" s="14">
        <v>43113</v>
      </c>
      <c r="AR105" s="28" t="s">
        <v>122</v>
      </c>
    </row>
    <row r="106" spans="1:44" s="27" customFormat="1" ht="80.099999999999994" customHeight="1" x14ac:dyDescent="0.3">
      <c r="A106" s="19">
        <v>2017</v>
      </c>
      <c r="B106" s="19" t="s">
        <v>95</v>
      </c>
      <c r="C106" s="20" t="s">
        <v>91</v>
      </c>
      <c r="D106" s="10" t="s">
        <v>120</v>
      </c>
      <c r="E106" s="10" t="s">
        <v>118</v>
      </c>
      <c r="F106" s="21">
        <v>18194295.059999999</v>
      </c>
      <c r="G106" s="22" t="s">
        <v>107</v>
      </c>
      <c r="H106" s="13">
        <v>0</v>
      </c>
      <c r="I106" s="23">
        <v>0</v>
      </c>
      <c r="J106" s="23">
        <v>0</v>
      </c>
      <c r="K106" s="23">
        <v>0</v>
      </c>
      <c r="L106" s="23">
        <v>0</v>
      </c>
      <c r="M106" s="22" t="s">
        <v>107</v>
      </c>
      <c r="N106" s="13">
        <v>0</v>
      </c>
      <c r="O106" s="23">
        <v>0</v>
      </c>
      <c r="P106" s="23">
        <v>0</v>
      </c>
      <c r="Q106" s="23">
        <v>0</v>
      </c>
      <c r="R106" s="23">
        <v>0</v>
      </c>
      <c r="S106" s="22" t="s">
        <v>108</v>
      </c>
      <c r="T106" s="13">
        <v>0</v>
      </c>
      <c r="U106" s="23">
        <v>0</v>
      </c>
      <c r="V106" s="23">
        <v>0</v>
      </c>
      <c r="W106" s="23">
        <v>0</v>
      </c>
      <c r="X106" s="23">
        <v>0</v>
      </c>
      <c r="Y106" s="19" t="s">
        <v>89</v>
      </c>
      <c r="Z106" s="24">
        <v>45689911.850000001</v>
      </c>
      <c r="AA106" s="13">
        <v>0</v>
      </c>
      <c r="AB106" s="23">
        <v>0</v>
      </c>
      <c r="AC106" s="24">
        <v>45689911.850000001</v>
      </c>
      <c r="AD106" s="23">
        <v>0</v>
      </c>
      <c r="AE106" s="22" t="s">
        <v>107</v>
      </c>
      <c r="AF106" s="13">
        <v>0</v>
      </c>
      <c r="AG106" s="23">
        <v>0</v>
      </c>
      <c r="AH106" s="23">
        <v>0</v>
      </c>
      <c r="AI106" s="23">
        <v>0</v>
      </c>
      <c r="AJ106" s="23">
        <v>0</v>
      </c>
      <c r="AK106" s="23">
        <v>0</v>
      </c>
      <c r="AL106" s="23">
        <v>0</v>
      </c>
      <c r="AM106" s="21">
        <v>18259685.670000002</v>
      </c>
      <c r="AN106" s="25">
        <v>43388</v>
      </c>
      <c r="AO106" s="19" t="s">
        <v>109</v>
      </c>
      <c r="AP106" s="26">
        <v>2017</v>
      </c>
      <c r="AQ106" s="25">
        <v>43113</v>
      </c>
      <c r="AR106" s="28" t="s">
        <v>122</v>
      </c>
    </row>
    <row r="107" spans="1:44" s="6" customFormat="1" ht="80.099999999999994" customHeight="1" x14ac:dyDescent="0.3">
      <c r="A107" s="9">
        <v>2017</v>
      </c>
      <c r="B107" s="9" t="s">
        <v>96</v>
      </c>
      <c r="C107" s="2" t="s">
        <v>91</v>
      </c>
      <c r="D107" s="10" t="s">
        <v>120</v>
      </c>
      <c r="E107" s="10" t="s">
        <v>118</v>
      </c>
      <c r="F107" s="11">
        <v>18129852.09</v>
      </c>
      <c r="G107" s="12" t="s">
        <v>107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2" t="s">
        <v>107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2" t="s">
        <v>108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9" t="s">
        <v>89</v>
      </c>
      <c r="Z107" s="16">
        <f>SUM(54134504+34446054.32+3561133.03)</f>
        <v>92141691.349999994</v>
      </c>
      <c r="AA107" s="13">
        <v>0</v>
      </c>
      <c r="AB107" s="13">
        <v>0</v>
      </c>
      <c r="AC107" s="16">
        <f>SUM(54134504+34446054.32+3561133.03)</f>
        <v>92141691.349999994</v>
      </c>
      <c r="AD107" s="13">
        <v>0</v>
      </c>
      <c r="AE107" s="12" t="s">
        <v>107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>
        <v>0</v>
      </c>
      <c r="AM107" s="11">
        <v>66397.5</v>
      </c>
      <c r="AN107" s="14">
        <v>43388</v>
      </c>
      <c r="AO107" s="9" t="s">
        <v>109</v>
      </c>
      <c r="AP107" s="15">
        <v>2017</v>
      </c>
      <c r="AQ107" s="14">
        <v>43113</v>
      </c>
      <c r="AR107" s="28" t="s">
        <v>122</v>
      </c>
    </row>
    <row r="108" spans="1:44" s="6" customFormat="1" ht="80.099999999999994" customHeight="1" x14ac:dyDescent="0.3">
      <c r="A108" s="9">
        <v>2017</v>
      </c>
      <c r="B108" s="9" t="s">
        <v>97</v>
      </c>
      <c r="C108" s="2" t="s">
        <v>91</v>
      </c>
      <c r="D108" s="10" t="s">
        <v>120</v>
      </c>
      <c r="E108" s="10" t="s">
        <v>118</v>
      </c>
      <c r="F108" s="11">
        <v>18069503.93</v>
      </c>
      <c r="G108" s="12" t="s">
        <v>107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2" t="s">
        <v>107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2" t="s">
        <v>108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9" t="s">
        <v>89</v>
      </c>
      <c r="Z108" s="16">
        <v>100284086.64</v>
      </c>
      <c r="AA108" s="13">
        <v>0</v>
      </c>
      <c r="AB108" s="13">
        <v>0</v>
      </c>
      <c r="AC108" s="16">
        <v>100284086.64</v>
      </c>
      <c r="AD108" s="13">
        <v>0</v>
      </c>
      <c r="AE108" s="12" t="s">
        <v>107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>
        <v>0</v>
      </c>
      <c r="AM108" s="11">
        <v>62191.32</v>
      </c>
      <c r="AN108" s="14">
        <v>43388</v>
      </c>
      <c r="AO108" s="9" t="s">
        <v>109</v>
      </c>
      <c r="AP108" s="15">
        <v>2017</v>
      </c>
      <c r="AQ108" s="14">
        <v>43113</v>
      </c>
      <c r="AR108" s="28" t="s">
        <v>122</v>
      </c>
    </row>
    <row r="109" spans="1:44" s="6" customFormat="1" ht="80.099999999999994" customHeight="1" x14ac:dyDescent="0.3">
      <c r="A109" s="9">
        <v>2017</v>
      </c>
      <c r="B109" s="9" t="s">
        <v>98</v>
      </c>
      <c r="C109" s="2" t="s">
        <v>91</v>
      </c>
      <c r="D109" s="10" t="s">
        <v>120</v>
      </c>
      <c r="E109" s="10" t="s">
        <v>118</v>
      </c>
      <c r="F109" s="11">
        <v>18003378.68</v>
      </c>
      <c r="G109" s="12" t="s">
        <v>107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2" t="s">
        <v>107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2" t="s">
        <v>108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9" t="s">
        <v>89</v>
      </c>
      <c r="Z109" s="16">
        <f>SUM(89670803+12177.35+39011621+3535344.07+537938.91)</f>
        <v>132767884.32999998</v>
      </c>
      <c r="AA109" s="13">
        <v>0</v>
      </c>
      <c r="AB109" s="13">
        <v>0</v>
      </c>
      <c r="AC109" s="16">
        <f>SUM(89670803+12177.35+39011621+3535344.07+537938.91)</f>
        <v>132767884.32999998</v>
      </c>
      <c r="AD109" s="13">
        <v>0</v>
      </c>
      <c r="AE109" s="12" t="s">
        <v>107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1">
        <v>62104.2</v>
      </c>
      <c r="AN109" s="14">
        <v>43388</v>
      </c>
      <c r="AO109" s="9" t="s">
        <v>109</v>
      </c>
      <c r="AP109" s="15">
        <v>2017</v>
      </c>
      <c r="AQ109" s="14">
        <v>43113</v>
      </c>
      <c r="AR109" s="28" t="s">
        <v>122</v>
      </c>
    </row>
    <row r="110" spans="1:44" s="6" customFormat="1" ht="80.099999999999994" customHeight="1" x14ac:dyDescent="0.3">
      <c r="A110" s="9">
        <v>2017</v>
      </c>
      <c r="B110" s="9" t="s">
        <v>99</v>
      </c>
      <c r="C110" s="2" t="s">
        <v>91</v>
      </c>
      <c r="D110" s="10" t="s">
        <v>120</v>
      </c>
      <c r="E110" s="10" t="s">
        <v>118</v>
      </c>
      <c r="F110" s="11">
        <v>17954815.420000002</v>
      </c>
      <c r="G110" s="12" t="s">
        <v>107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2" t="s">
        <v>107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2" t="s">
        <v>108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9" t="s">
        <v>89</v>
      </c>
      <c r="Z110" s="16">
        <f>SUM(42212248+34714.32+30424655.33+3739908.17+537938.91)</f>
        <v>76949464.730000004</v>
      </c>
      <c r="AA110" s="13">
        <v>0</v>
      </c>
      <c r="AB110" s="13">
        <v>0</v>
      </c>
      <c r="AC110" s="16">
        <f>SUM(42212248+34714.32+30424655.33+3739908.17+537938.91)</f>
        <v>76949464.730000004</v>
      </c>
      <c r="AD110" s="13">
        <v>0</v>
      </c>
      <c r="AE110" s="12" t="s">
        <v>107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1">
        <v>48059.26</v>
      </c>
      <c r="AN110" s="14">
        <v>43388</v>
      </c>
      <c r="AO110" s="9" t="s">
        <v>109</v>
      </c>
      <c r="AP110" s="15">
        <v>2017</v>
      </c>
      <c r="AQ110" s="14">
        <v>43113</v>
      </c>
      <c r="AR110" s="28" t="s">
        <v>122</v>
      </c>
    </row>
    <row r="111" spans="1:44" s="6" customFormat="1" ht="80.099999999999994" customHeight="1" x14ac:dyDescent="0.3">
      <c r="A111" s="9">
        <v>2017</v>
      </c>
      <c r="B111" s="9" t="s">
        <v>100</v>
      </c>
      <c r="C111" s="2" t="s">
        <v>91</v>
      </c>
      <c r="D111" s="10" t="s">
        <v>120</v>
      </c>
      <c r="E111" s="10" t="s">
        <v>118</v>
      </c>
      <c r="F111" s="11">
        <v>17909988.16</v>
      </c>
      <c r="G111" s="12" t="s">
        <v>107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2" t="s">
        <v>107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2" t="s">
        <v>108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9" t="s">
        <v>89</v>
      </c>
      <c r="Z111" s="16">
        <f>SUM(45333826+27542334.26+10507.53)</f>
        <v>72886667.790000007</v>
      </c>
      <c r="AA111" s="13">
        <v>0</v>
      </c>
      <c r="AB111" s="13">
        <v>0</v>
      </c>
      <c r="AC111" s="16">
        <f>SUM(45333826+27542334.26+10507.53)</f>
        <v>72886667.790000007</v>
      </c>
      <c r="AD111" s="13">
        <v>0</v>
      </c>
      <c r="AE111" s="12" t="s">
        <v>107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1">
        <v>46315.4</v>
      </c>
      <c r="AN111" s="14">
        <v>43388</v>
      </c>
      <c r="AO111" s="9" t="s">
        <v>109</v>
      </c>
      <c r="AP111" s="15">
        <v>2017</v>
      </c>
      <c r="AQ111" s="14">
        <v>43113</v>
      </c>
      <c r="AR111" s="28" t="s">
        <v>122</v>
      </c>
    </row>
    <row r="112" spans="1:44" s="6" customFormat="1" ht="80.099999999999994" customHeight="1" x14ac:dyDescent="0.3">
      <c r="A112" s="9">
        <v>2016</v>
      </c>
      <c r="B112" s="9" t="s">
        <v>101</v>
      </c>
      <c r="C112" s="2" t="s">
        <v>91</v>
      </c>
      <c r="D112" s="10" t="s">
        <v>120</v>
      </c>
      <c r="E112" s="10" t="s">
        <v>118</v>
      </c>
      <c r="F112" s="11">
        <v>17868002.260000002</v>
      </c>
      <c r="G112" s="12" t="s">
        <v>107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2" t="s">
        <v>107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2" t="s">
        <v>108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9" t="s">
        <v>89</v>
      </c>
      <c r="Z112" s="16">
        <f>SUM(97619886+3369452+14259732.25+27984081.54)</f>
        <v>143233151.78999999</v>
      </c>
      <c r="AA112" s="13">
        <v>0</v>
      </c>
      <c r="AB112" s="13">
        <v>0</v>
      </c>
      <c r="AC112" s="16">
        <f>SUM(97619886+3369452+14259732.25+27984081.54)</f>
        <v>143233151.78999999</v>
      </c>
      <c r="AD112" s="13">
        <v>0</v>
      </c>
      <c r="AE112" s="12" t="s">
        <v>107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1">
        <v>40118.339999999997</v>
      </c>
      <c r="AN112" s="14">
        <v>43388</v>
      </c>
      <c r="AO112" s="9" t="s">
        <v>109</v>
      </c>
      <c r="AP112" s="15">
        <v>2016</v>
      </c>
      <c r="AQ112" s="14">
        <v>43113</v>
      </c>
      <c r="AR112" s="28" t="s">
        <v>122</v>
      </c>
    </row>
    <row r="113" spans="1:44" s="6" customFormat="1" ht="80.099999999999994" customHeight="1" x14ac:dyDescent="0.3">
      <c r="A113" s="9">
        <v>2016</v>
      </c>
      <c r="B113" s="9" t="s">
        <v>102</v>
      </c>
      <c r="C113" s="2" t="s">
        <v>91</v>
      </c>
      <c r="D113" s="10" t="s">
        <v>120</v>
      </c>
      <c r="E113" s="10" t="s">
        <v>118</v>
      </c>
      <c r="F113" s="11">
        <v>17836638.75</v>
      </c>
      <c r="G113" s="12" t="s">
        <v>107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2" t="s">
        <v>107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2" t="s">
        <v>108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9" t="s">
        <v>89</v>
      </c>
      <c r="Z113" s="16">
        <f>SUM(8263914+23291345.84+164063.74+3353707.56+53930.28)</f>
        <v>35126961.420000002</v>
      </c>
      <c r="AA113" s="13">
        <v>0</v>
      </c>
      <c r="AB113" s="13">
        <v>0</v>
      </c>
      <c r="AC113" s="16">
        <f>SUM(8263914+23291345.84+164063.74+3353707.56+53930.28)</f>
        <v>35126961.420000002</v>
      </c>
      <c r="AD113" s="13">
        <v>0</v>
      </c>
      <c r="AE113" s="12" t="s">
        <v>107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1">
        <v>31237.7</v>
      </c>
      <c r="AN113" s="14">
        <v>43388</v>
      </c>
      <c r="AO113" s="9" t="s">
        <v>109</v>
      </c>
      <c r="AP113" s="15">
        <v>2016</v>
      </c>
      <c r="AQ113" s="14">
        <v>43113</v>
      </c>
      <c r="AR113" s="28" t="s">
        <v>122</v>
      </c>
    </row>
    <row r="114" spans="1:44" s="6" customFormat="1" ht="80.099999999999994" customHeight="1" x14ac:dyDescent="0.3">
      <c r="A114" s="9">
        <v>2016</v>
      </c>
      <c r="B114" s="9" t="s">
        <v>103</v>
      </c>
      <c r="C114" s="2" t="s">
        <v>91</v>
      </c>
      <c r="D114" s="10" t="s">
        <v>120</v>
      </c>
      <c r="E114" s="10" t="s">
        <v>118</v>
      </c>
      <c r="F114" s="11">
        <v>17807926.59</v>
      </c>
      <c r="G114" s="12" t="s">
        <v>107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2" t="s">
        <v>107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2" t="s">
        <v>108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9" t="s">
        <v>89</v>
      </c>
      <c r="Z114" s="16">
        <f>SUM(38843527.39+17658460+9589720.62+26291576.01+3591366.25)</f>
        <v>95974650.269999996</v>
      </c>
      <c r="AA114" s="13">
        <v>0</v>
      </c>
      <c r="AB114" s="13">
        <v>0</v>
      </c>
      <c r="AC114" s="16">
        <f>SUM(38843527.39+17658460+9589720.62+26291576.01+3591366.25)</f>
        <v>95974650.269999996</v>
      </c>
      <c r="AD114" s="13">
        <v>0</v>
      </c>
      <c r="AE114" s="12" t="s">
        <v>107</v>
      </c>
      <c r="AF114" s="13">
        <v>0</v>
      </c>
      <c r="AG114" s="13">
        <v>0</v>
      </c>
      <c r="AH114" s="13">
        <v>0</v>
      </c>
      <c r="AI114" s="13">
        <v>0</v>
      </c>
      <c r="AJ114" s="13">
        <v>0</v>
      </c>
      <c r="AK114" s="13">
        <v>0</v>
      </c>
      <c r="AL114" s="13">
        <v>0</v>
      </c>
      <c r="AM114" s="11">
        <v>30317.89</v>
      </c>
      <c r="AN114" s="14">
        <v>43388</v>
      </c>
      <c r="AO114" s="9" t="s">
        <v>109</v>
      </c>
      <c r="AP114" s="15">
        <v>2016</v>
      </c>
      <c r="AQ114" s="14">
        <v>43113</v>
      </c>
      <c r="AR114" s="28" t="s">
        <v>122</v>
      </c>
    </row>
    <row r="115" spans="1:44" s="6" customFormat="1" ht="80.099999999999994" customHeight="1" x14ac:dyDescent="0.3">
      <c r="A115" s="9">
        <v>2016</v>
      </c>
      <c r="B115" s="9" t="s">
        <v>90</v>
      </c>
      <c r="C115" s="2" t="s">
        <v>91</v>
      </c>
      <c r="D115" s="10" t="s">
        <v>120</v>
      </c>
      <c r="E115" s="10" t="s">
        <v>118</v>
      </c>
      <c r="F115" s="11">
        <v>17780248.41</v>
      </c>
      <c r="G115" s="12" t="s">
        <v>107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2" t="s">
        <v>107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2" t="s">
        <v>108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9" t="s">
        <v>89</v>
      </c>
      <c r="Z115" s="16">
        <v>54381418.439999998</v>
      </c>
      <c r="AA115" s="13">
        <v>0</v>
      </c>
      <c r="AB115" s="13">
        <v>0</v>
      </c>
      <c r="AC115" s="16">
        <v>54381418.439999998</v>
      </c>
      <c r="AD115" s="13">
        <v>0</v>
      </c>
      <c r="AE115" s="12" t="s">
        <v>107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3">
        <v>0</v>
      </c>
      <c r="AL115" s="13">
        <v>0</v>
      </c>
      <c r="AM115" s="11">
        <v>25945.85</v>
      </c>
      <c r="AN115" s="14">
        <v>43388</v>
      </c>
      <c r="AO115" s="9" t="s">
        <v>109</v>
      </c>
      <c r="AP115" s="15">
        <v>2016</v>
      </c>
      <c r="AQ115" s="14">
        <v>43113</v>
      </c>
      <c r="AR115" s="28" t="s">
        <v>122</v>
      </c>
    </row>
    <row r="116" spans="1:44" s="6" customFormat="1" ht="80.099999999999994" customHeight="1" x14ac:dyDescent="0.3">
      <c r="A116" s="9">
        <v>2016</v>
      </c>
      <c r="B116" s="9" t="s">
        <v>93</v>
      </c>
      <c r="C116" s="2" t="s">
        <v>91</v>
      </c>
      <c r="D116" s="10" t="s">
        <v>120</v>
      </c>
      <c r="E116" s="10" t="s">
        <v>118</v>
      </c>
      <c r="F116" s="11">
        <v>17753475.960000001</v>
      </c>
      <c r="G116" s="12" t="s">
        <v>107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2" t="s">
        <v>107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2" t="s">
        <v>108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9" t="s">
        <v>89</v>
      </c>
      <c r="Z116" s="16">
        <f>SUM(6568052+3468936.22+5505.36+29937224.6)</f>
        <v>39979718.18</v>
      </c>
      <c r="AA116" s="13">
        <v>0</v>
      </c>
      <c r="AB116" s="13">
        <v>0</v>
      </c>
      <c r="AC116" s="16">
        <f>SUM(6568052+3468936.22+5505.36+29937224.6)</f>
        <v>39979718.18</v>
      </c>
      <c r="AD116" s="13">
        <v>0</v>
      </c>
      <c r="AE116" s="12" t="s">
        <v>107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0</v>
      </c>
      <c r="AL116" s="13">
        <v>0</v>
      </c>
      <c r="AM116" s="11">
        <v>26771.07</v>
      </c>
      <c r="AN116" s="14">
        <v>43388</v>
      </c>
      <c r="AO116" s="9" t="s">
        <v>109</v>
      </c>
      <c r="AP116" s="15">
        <v>2016</v>
      </c>
      <c r="AQ116" s="14">
        <v>43113</v>
      </c>
      <c r="AR116" s="28" t="s">
        <v>122</v>
      </c>
    </row>
    <row r="117" spans="1:44" s="6" customFormat="1" ht="80.099999999999994" customHeight="1" x14ac:dyDescent="0.3">
      <c r="A117" s="9">
        <v>2016</v>
      </c>
      <c r="B117" s="9" t="s">
        <v>94</v>
      </c>
      <c r="C117" s="2" t="s">
        <v>91</v>
      </c>
      <c r="D117" s="10" t="s">
        <v>120</v>
      </c>
      <c r="E117" s="10" t="s">
        <v>118</v>
      </c>
      <c r="F117" s="11">
        <v>17727974.890000001</v>
      </c>
      <c r="G117" s="12" t="s">
        <v>107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2" t="s">
        <v>107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2" t="s">
        <v>108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9" t="s">
        <v>89</v>
      </c>
      <c r="Z117" s="16">
        <v>93009614.030000001</v>
      </c>
      <c r="AA117" s="13">
        <v>0</v>
      </c>
      <c r="AB117" s="13">
        <v>0</v>
      </c>
      <c r="AC117" s="16">
        <v>93009614.030000001</v>
      </c>
      <c r="AD117" s="13">
        <v>0</v>
      </c>
      <c r="AE117" s="12" t="s">
        <v>107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1">
        <v>25253.71</v>
      </c>
      <c r="AN117" s="14">
        <v>43388</v>
      </c>
      <c r="AO117" s="9" t="s">
        <v>109</v>
      </c>
      <c r="AP117" s="15">
        <v>2016</v>
      </c>
      <c r="AQ117" s="14">
        <v>43113</v>
      </c>
      <c r="AR117" s="28" t="s">
        <v>122</v>
      </c>
    </row>
    <row r="118" spans="1:44" s="6" customFormat="1" ht="80.099999999999994" customHeight="1" x14ac:dyDescent="0.3">
      <c r="A118" s="9">
        <v>2016</v>
      </c>
      <c r="B118" s="9" t="s">
        <v>95</v>
      </c>
      <c r="C118" s="2" t="s">
        <v>91</v>
      </c>
      <c r="D118" s="10" t="s">
        <v>120</v>
      </c>
      <c r="E118" s="10" t="s">
        <v>118</v>
      </c>
      <c r="F118" s="11">
        <v>17709518.510000002</v>
      </c>
      <c r="G118" s="12" t="s">
        <v>107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2" t="s">
        <v>107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2" t="s">
        <v>108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9" t="s">
        <v>89</v>
      </c>
      <c r="Z118" s="16">
        <f>SUM(1995280.86+30461789.02+3341370.46+7860.8+31751048.35+539310.28+21678908)</f>
        <v>89775567.769999996</v>
      </c>
      <c r="AA118" s="13">
        <v>0</v>
      </c>
      <c r="AB118" s="13">
        <v>0</v>
      </c>
      <c r="AC118" s="16">
        <f>SUM(1995280.86+30461789.02+3341370.46+7860.8+31751048.35+539310.28+21678908)</f>
        <v>89775567.769999996</v>
      </c>
      <c r="AD118" s="13">
        <v>0</v>
      </c>
      <c r="AE118" s="12" t="s">
        <v>107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0</v>
      </c>
      <c r="AM118" s="11">
        <v>18455.740000000002</v>
      </c>
      <c r="AN118" s="14">
        <v>43388</v>
      </c>
      <c r="AO118" s="9" t="s">
        <v>109</v>
      </c>
      <c r="AP118" s="15">
        <v>2016</v>
      </c>
      <c r="AQ118" s="14">
        <v>43113</v>
      </c>
      <c r="AR118" s="28" t="s">
        <v>122</v>
      </c>
    </row>
    <row r="119" spans="1:44" s="6" customFormat="1" ht="80.099999999999994" customHeight="1" x14ac:dyDescent="0.3">
      <c r="A119" s="9">
        <v>2016</v>
      </c>
      <c r="B119" s="9" t="s">
        <v>96</v>
      </c>
      <c r="C119" s="2" t="s">
        <v>91</v>
      </c>
      <c r="D119" s="10" t="s">
        <v>120</v>
      </c>
      <c r="E119" s="10" t="s">
        <v>118</v>
      </c>
      <c r="F119" s="11">
        <v>17691081.359999999</v>
      </c>
      <c r="G119" s="12" t="s">
        <v>107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2" t="s">
        <v>107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2" t="s">
        <v>108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9" t="s">
        <v>89</v>
      </c>
      <c r="Z119" s="16">
        <f>SUM(78013114+37964587.01+122674.71+3563385.86)</f>
        <v>119663761.57999998</v>
      </c>
      <c r="AA119" s="13">
        <v>0</v>
      </c>
      <c r="AB119" s="13">
        <v>0</v>
      </c>
      <c r="AC119" s="16">
        <f>SUM(78013114+37964587.01+122674.71+3563385.86)</f>
        <v>119663761.57999998</v>
      </c>
      <c r="AD119" s="13">
        <v>0</v>
      </c>
      <c r="AE119" s="12" t="s">
        <v>107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1">
        <v>19050.68</v>
      </c>
      <c r="AN119" s="14">
        <v>43388</v>
      </c>
      <c r="AO119" s="9" t="s">
        <v>109</v>
      </c>
      <c r="AP119" s="15">
        <v>2016</v>
      </c>
      <c r="AQ119" s="14">
        <v>43113</v>
      </c>
      <c r="AR119" s="28" t="s">
        <v>122</v>
      </c>
    </row>
    <row r="120" spans="1:44" s="6" customFormat="1" ht="80.099999999999994" customHeight="1" x14ac:dyDescent="0.3">
      <c r="A120" s="9">
        <v>2016</v>
      </c>
      <c r="B120" s="9" t="s">
        <v>97</v>
      </c>
      <c r="C120" s="2" t="s">
        <v>91</v>
      </c>
      <c r="D120" s="10" t="s">
        <v>92</v>
      </c>
      <c r="E120" s="10" t="s">
        <v>118</v>
      </c>
      <c r="F120" s="11">
        <v>17672049.82</v>
      </c>
      <c r="G120" s="12" t="s">
        <v>107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2" t="s">
        <v>107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2" t="s">
        <v>108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9" t="s">
        <v>89</v>
      </c>
      <c r="Z120" s="16">
        <f>SUM(10754442.09+27579367.36+21291588+25291001.89+593310.28)</f>
        <v>85509709.620000005</v>
      </c>
      <c r="AA120" s="13">
        <v>0</v>
      </c>
      <c r="AB120" s="13">
        <v>0</v>
      </c>
      <c r="AC120" s="16">
        <f>SUM(10754442.09+27579367.36+21291588+25291001.89+593310.28)</f>
        <v>85509709.620000005</v>
      </c>
      <c r="AD120" s="13">
        <v>0</v>
      </c>
      <c r="AE120" s="12" t="s">
        <v>107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>
        <v>0</v>
      </c>
      <c r="AM120" s="11">
        <v>18416.71</v>
      </c>
      <c r="AN120" s="14">
        <v>43388</v>
      </c>
      <c r="AO120" s="9" t="s">
        <v>109</v>
      </c>
      <c r="AP120" s="15">
        <v>2016</v>
      </c>
      <c r="AQ120" s="14">
        <v>43113</v>
      </c>
      <c r="AR120" s="28" t="s">
        <v>122</v>
      </c>
    </row>
    <row r="121" spans="1:44" s="6" customFormat="1" ht="80.099999999999994" customHeight="1" x14ac:dyDescent="0.3">
      <c r="A121" s="9">
        <v>2016</v>
      </c>
      <c r="B121" s="9" t="s">
        <v>98</v>
      </c>
      <c r="C121" s="2" t="s">
        <v>91</v>
      </c>
      <c r="D121" s="10" t="s">
        <v>92</v>
      </c>
      <c r="E121" s="10" t="s">
        <v>118</v>
      </c>
      <c r="F121" s="11">
        <v>17653038.899999999</v>
      </c>
      <c r="G121" s="12" t="s">
        <v>107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2" t="s">
        <v>107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2" t="s">
        <v>108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9" t="s">
        <v>89</v>
      </c>
      <c r="Z121" s="16">
        <f>SUM(38688.63+28835519.99+3215385.98)</f>
        <v>32089594.599999998</v>
      </c>
      <c r="AA121" s="13">
        <v>0</v>
      </c>
      <c r="AB121" s="13">
        <v>0</v>
      </c>
      <c r="AC121" s="16">
        <f>SUM(38688.63+28835519.99+3215385.98)</f>
        <v>32089594.599999998</v>
      </c>
      <c r="AD121" s="13">
        <v>0</v>
      </c>
      <c r="AE121" s="12" t="s">
        <v>107</v>
      </c>
      <c r="AF121" s="13">
        <v>0</v>
      </c>
      <c r="AG121" s="13">
        <v>0</v>
      </c>
      <c r="AH121" s="13">
        <v>0</v>
      </c>
      <c r="AI121" s="13">
        <v>0</v>
      </c>
      <c r="AJ121" s="13">
        <v>0</v>
      </c>
      <c r="AK121" s="13">
        <v>0</v>
      </c>
      <c r="AL121" s="13">
        <v>0</v>
      </c>
      <c r="AM121" s="11">
        <v>19010.259999999998</v>
      </c>
      <c r="AN121" s="14">
        <v>43388</v>
      </c>
      <c r="AO121" s="9" t="s">
        <v>109</v>
      </c>
      <c r="AP121" s="15">
        <v>2016</v>
      </c>
      <c r="AQ121" s="14">
        <v>43113</v>
      </c>
      <c r="AR121" s="28" t="s">
        <v>122</v>
      </c>
    </row>
    <row r="122" spans="1:44" s="6" customFormat="1" ht="80.099999999999994" customHeight="1" x14ac:dyDescent="0.3">
      <c r="A122" s="9">
        <v>2016</v>
      </c>
      <c r="B122" s="9" t="s">
        <v>99</v>
      </c>
      <c r="C122" s="2" t="s">
        <v>91</v>
      </c>
      <c r="D122" s="10" t="s">
        <v>92</v>
      </c>
      <c r="E122" s="10" t="s">
        <v>118</v>
      </c>
      <c r="F122" s="11">
        <v>17635885.210000001</v>
      </c>
      <c r="G122" s="12" t="s">
        <v>107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2" t="s">
        <v>107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2" t="s">
        <v>108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9" t="s">
        <v>89</v>
      </c>
      <c r="Z122" s="16">
        <f>SUM(22013.97+23390735.17+539310.38)</f>
        <v>23952059.52</v>
      </c>
      <c r="AA122" s="13">
        <v>0</v>
      </c>
      <c r="AB122" s="13">
        <v>0</v>
      </c>
      <c r="AC122" s="16">
        <f>SUM(22013.97+23390735.17+539310.38)</f>
        <v>23952059.52</v>
      </c>
      <c r="AD122" s="13">
        <v>0</v>
      </c>
      <c r="AE122" s="12" t="s">
        <v>107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1">
        <v>17765.3</v>
      </c>
      <c r="AN122" s="14">
        <v>43388</v>
      </c>
      <c r="AO122" s="9" t="s">
        <v>109</v>
      </c>
      <c r="AP122" s="15">
        <v>2016</v>
      </c>
      <c r="AQ122" s="14">
        <v>43113</v>
      </c>
      <c r="AR122" s="28" t="s">
        <v>122</v>
      </c>
    </row>
    <row r="123" spans="1:44" s="27" customFormat="1" ht="80.099999999999994" customHeight="1" x14ac:dyDescent="0.3">
      <c r="A123" s="19">
        <v>2016</v>
      </c>
      <c r="B123" s="19" t="s">
        <v>100</v>
      </c>
      <c r="C123" s="20" t="s">
        <v>91</v>
      </c>
      <c r="D123" s="22" t="s">
        <v>92</v>
      </c>
      <c r="E123" s="10" t="s">
        <v>118</v>
      </c>
      <c r="F123" s="21">
        <v>17618136.460000001</v>
      </c>
      <c r="G123" s="22" t="s">
        <v>107</v>
      </c>
      <c r="H123" s="13">
        <v>0</v>
      </c>
      <c r="I123" s="23">
        <v>0</v>
      </c>
      <c r="J123" s="23">
        <v>0</v>
      </c>
      <c r="K123" s="23">
        <v>0</v>
      </c>
      <c r="L123" s="23">
        <v>0</v>
      </c>
      <c r="M123" s="22" t="s">
        <v>107</v>
      </c>
      <c r="N123" s="13">
        <v>0</v>
      </c>
      <c r="O123" s="23">
        <v>0</v>
      </c>
      <c r="P123" s="23">
        <v>0</v>
      </c>
      <c r="Q123" s="23">
        <v>0</v>
      </c>
      <c r="R123" s="23">
        <v>0</v>
      </c>
      <c r="S123" s="22" t="s">
        <v>108</v>
      </c>
      <c r="T123" s="13">
        <v>0</v>
      </c>
      <c r="U123" s="23">
        <v>0</v>
      </c>
      <c r="V123" s="23">
        <v>0</v>
      </c>
      <c r="W123" s="23">
        <v>0</v>
      </c>
      <c r="X123" s="23">
        <v>0</v>
      </c>
      <c r="Y123" s="19" t="s">
        <v>89</v>
      </c>
      <c r="Z123" s="16">
        <v>23621234.079999998</v>
      </c>
      <c r="AA123" s="13">
        <v>0</v>
      </c>
      <c r="AB123" s="13">
        <v>0</v>
      </c>
      <c r="AC123" s="16">
        <v>23621234.079999998</v>
      </c>
      <c r="AD123" s="13">
        <v>0</v>
      </c>
      <c r="AE123" s="22" t="s">
        <v>107</v>
      </c>
      <c r="AF123" s="13">
        <v>0</v>
      </c>
      <c r="AG123" s="23">
        <v>0</v>
      </c>
      <c r="AH123" s="23">
        <v>0</v>
      </c>
      <c r="AI123" s="23">
        <v>0</v>
      </c>
      <c r="AJ123" s="23">
        <v>0</v>
      </c>
      <c r="AK123" s="23">
        <v>0</v>
      </c>
      <c r="AL123" s="23">
        <v>0</v>
      </c>
      <c r="AM123" s="21">
        <v>18970.82</v>
      </c>
      <c r="AN123" s="25">
        <v>43388</v>
      </c>
      <c r="AO123" s="19" t="s">
        <v>109</v>
      </c>
      <c r="AP123" s="26">
        <v>2016</v>
      </c>
      <c r="AQ123" s="25">
        <v>43113</v>
      </c>
      <c r="AR123" s="28" t="s">
        <v>122</v>
      </c>
    </row>
    <row r="124" spans="1:44" s="6" customFormat="1" ht="13.5" x14ac:dyDescent="0.3">
      <c r="AR124" s="29"/>
    </row>
    <row r="125" spans="1:44" s="6" customFormat="1" ht="13.5" x14ac:dyDescent="0.3">
      <c r="AR125" s="29"/>
    </row>
    <row r="126" spans="1:44" s="6" customFormat="1" ht="13.5" x14ac:dyDescent="0.3">
      <c r="AR126" s="29"/>
    </row>
    <row r="127" spans="1:44" x14ac:dyDescent="0.25">
      <c r="AC127" s="1"/>
      <c r="AR127" s="30"/>
    </row>
    <row r="128" spans="1:44" x14ac:dyDescent="0.25">
      <c r="AC128" s="1"/>
      <c r="AR128" s="30"/>
    </row>
    <row r="129" spans="29:44" x14ac:dyDescent="0.25">
      <c r="AC129" s="1"/>
      <c r="AR129" s="30"/>
    </row>
    <row r="130" spans="29:44" x14ac:dyDescent="0.25">
      <c r="AC130" s="1"/>
      <c r="AR130" s="30"/>
    </row>
    <row r="131" spans="29:44" x14ac:dyDescent="0.25">
      <c r="AC131" s="1"/>
      <c r="AR131" s="30"/>
    </row>
    <row r="132" spans="29:44" x14ac:dyDescent="0.25">
      <c r="AC132" s="1"/>
      <c r="AR132" s="30"/>
    </row>
    <row r="133" spans="29:44" x14ac:dyDescent="0.25">
      <c r="AC133" s="1"/>
      <c r="AR133" s="30"/>
    </row>
    <row r="134" spans="29:44" x14ac:dyDescent="0.25">
      <c r="AC134" s="1"/>
      <c r="AR134" s="30"/>
    </row>
    <row r="135" spans="29:44" x14ac:dyDescent="0.25">
      <c r="AR135" s="30"/>
    </row>
    <row r="136" spans="29:44" x14ac:dyDescent="0.25">
      <c r="AR136" s="30"/>
    </row>
  </sheetData>
  <mergeCells count="7">
    <mergeCell ref="A9:AR9"/>
    <mergeCell ref="A5:C5"/>
    <mergeCell ref="D5:G5"/>
    <mergeCell ref="A6:C6"/>
    <mergeCell ref="D6:G6"/>
    <mergeCell ref="I6:K6"/>
    <mergeCell ref="H5:K5"/>
  </mergeCells>
  <dataValidations count="5">
    <dataValidation type="list" allowBlank="1" showErrorMessage="1" sqref="G124:H284" xr:uid="{00000000-0002-0000-0000-000000000000}">
      <formula1>Hidden_15</formula1>
    </dataValidation>
    <dataValidation type="list" allowBlank="1" showErrorMessage="1" sqref="M124:N284" xr:uid="{00000000-0002-0000-0000-000001000000}">
      <formula1>Hidden_210</formula1>
    </dataValidation>
    <dataValidation type="list" allowBlank="1" showErrorMessage="1" sqref="S124:T284" xr:uid="{00000000-0002-0000-0000-000002000000}">
      <formula1>Hidden_315</formula1>
    </dataValidation>
    <dataValidation type="list" allowBlank="1" showErrorMessage="1" sqref="Y11:Y284" xr:uid="{00000000-0002-0000-0000-000003000000}">
      <formula1>Hidden_420</formula1>
    </dataValidation>
    <dataValidation type="list" allowBlank="1" showErrorMessage="1" sqref="AE124:AF284" xr:uid="{00000000-0002-0000-0000-000004000000}">
      <formula1>Hidden_525</formula1>
    </dataValidation>
  </dataValidations>
  <pageMargins left="0.7" right="0.7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2018-07-10T18:28:55Z</cp:lastPrinted>
  <dcterms:created xsi:type="dcterms:W3CDTF">2018-04-05T16:19:18Z</dcterms:created>
  <dcterms:modified xsi:type="dcterms:W3CDTF">2025-06-02T17:03:04Z</dcterms:modified>
</cp:coreProperties>
</file>