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2do. trim. Presupuestal\"/>
    </mc:Choice>
  </mc:AlternateContent>
  <xr:revisionPtr revIDLastSave="0" documentId="8_{998E4912-D15D-42C8-A7F7-C7582CDAF464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8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l="1"/>
  <c r="F49" i="1" s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<sst xmlns="http://schemas.openxmlformats.org/spreadsheetml/2006/main" count="50" uniqueCount="50">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</sst>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179294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99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B1" zoomScale="85" zoomScaleNormal="85" workbookViewId="0">
      <selection activeCell="B7" sqref="B7:I7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37"/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45</v>
      </c>
      <c r="C3" s="41"/>
      <c r="D3" s="41"/>
      <c r="E3" s="41"/>
      <c r="F3" s="41"/>
      <c r="G3" s="41"/>
      <c r="H3" s="41"/>
      <c r="I3" s="42"/>
    </row>
    <row r="4" spans="2:9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x14ac:dyDescent="0.25">
      <c r="B6" s="40" t="s">
        <v>49</v>
      </c>
      <c r="C6" s="41"/>
      <c r="D6" s="41"/>
      <c r="E6" s="41"/>
      <c r="F6" s="41"/>
      <c r="G6" s="41"/>
      <c r="H6" s="41"/>
      <c r="I6" s="42"/>
    </row>
    <row r="7" spans="2:9" x14ac:dyDescent="0.25">
      <c r="B7" s="53" t="s">
        <v>46</v>
      </c>
      <c r="C7" s="54"/>
      <c r="D7" s="54"/>
      <c r="E7" s="54"/>
      <c r="F7" s="54"/>
      <c r="G7" s="54"/>
      <c r="H7" s="54"/>
      <c r="I7" s="55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 x14ac:dyDescent="0.25">
      <c r="B10" s="43"/>
      <c r="C10" s="43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2"/>
    </row>
    <row r="11" spans="2:9" x14ac:dyDescent="0.25">
      <c r="B11" s="43"/>
      <c r="C11" s="43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7019724485.5499992</v>
      </c>
      <c r="E13" s="15">
        <f>SUM(E14:E21)</f>
        <v>339839291.66000003</v>
      </c>
      <c r="F13" s="15">
        <f>SUM(D13+E13)</f>
        <v>7359563777.2099991</v>
      </c>
      <c r="G13" s="15">
        <f t="shared" ref="G13:H13" si="0">SUM(G14:G21)</f>
        <v>3232190377.75</v>
      </c>
      <c r="H13" s="15">
        <f t="shared" si="0"/>
        <v>3187850446.6700001</v>
      </c>
      <c r="I13" s="16">
        <f>SUM(I14:I21)</f>
        <v>4127373399.46</v>
      </c>
    </row>
    <row r="14" spans="2:9" x14ac:dyDescent="0.25">
      <c r="B14" s="44" t="s">
        <v>12</v>
      </c>
      <c r="C14" s="45"/>
      <c r="D14" s="17">
        <v>35709312.350000001</v>
      </c>
      <c r="E14" s="18">
        <v>-618846.65</v>
      </c>
      <c r="F14" s="19">
        <f>+D14+E14</f>
        <v>35090465.700000003</v>
      </c>
      <c r="G14" s="18">
        <v>14349705.800000001</v>
      </c>
      <c r="H14" s="18">
        <v>14349705.800000001</v>
      </c>
      <c r="I14" s="20">
        <f>F14-G14</f>
        <v>20740759.900000002</v>
      </c>
    </row>
    <row r="15" spans="2:9" x14ac:dyDescent="0.25">
      <c r="B15" s="44" t="s">
        <v>13</v>
      </c>
      <c r="C15" s="45"/>
      <c r="D15" s="17">
        <v>176679476.69999999</v>
      </c>
      <c r="E15" s="18">
        <v>147941832.13999999</v>
      </c>
      <c r="F15" s="19">
        <f t="shared" ref="F15:F21" si="1">+D15+E15</f>
        <v>324621308.83999997</v>
      </c>
      <c r="G15" s="18">
        <v>187723749.03999999</v>
      </c>
      <c r="H15" s="18">
        <v>187723749.03999999</v>
      </c>
      <c r="I15" s="20">
        <f t="shared" ref="I15:I21" si="2">F15-G15</f>
        <v>136897559.79999998</v>
      </c>
    </row>
    <row r="16" spans="2:9" x14ac:dyDescent="0.25">
      <c r="B16" s="44" t="s">
        <v>14</v>
      </c>
      <c r="C16" s="45"/>
      <c r="D16" s="17">
        <v>2537955178.02</v>
      </c>
      <c r="E16" s="18">
        <v>65789582.079999998</v>
      </c>
      <c r="F16" s="19">
        <f t="shared" si="1"/>
        <v>2603744760.0999999</v>
      </c>
      <c r="G16" s="18">
        <v>1054824545.52</v>
      </c>
      <c r="H16" s="18">
        <v>1034172859.0599999</v>
      </c>
      <c r="I16" s="20">
        <f t="shared" si="2"/>
        <v>1548920214.5799999</v>
      </c>
    </row>
    <row r="17" spans="2:9" x14ac:dyDescent="0.25">
      <c r="B17" s="44" t="s">
        <v>15</v>
      </c>
      <c r="C17" s="45"/>
      <c r="D17" s="17"/>
      <c r="E17" s="17"/>
      <c r="F17" s="19"/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2300717958.5799999</v>
      </c>
      <c r="E18" s="18">
        <v>148865983.36000001</v>
      </c>
      <c r="F18" s="19">
        <f t="shared" si="1"/>
        <v>2449583941.9400001</v>
      </c>
      <c r="G18" s="18">
        <v>1094908088.4300001</v>
      </c>
      <c r="H18" s="18">
        <v>1094883843.8099999</v>
      </c>
      <c r="I18" s="20">
        <f t="shared" si="2"/>
        <v>1354675853.51</v>
      </c>
    </row>
    <row r="19" spans="2:9" x14ac:dyDescent="0.25">
      <c r="B19" s="44" t="s">
        <v>17</v>
      </c>
      <c r="C19" s="45"/>
      <c r="D19" s="17"/>
      <c r="E19" s="17"/>
      <c r="F19" s="19"/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1508008405.4200001</v>
      </c>
      <c r="E20" s="18">
        <v>-22840477.370000001</v>
      </c>
      <c r="F20" s="19">
        <f t="shared" si="1"/>
        <v>1485167928.0500002</v>
      </c>
      <c r="G20" s="18">
        <v>661309891.79999995</v>
      </c>
      <c r="H20" s="18">
        <v>661309891.79999995</v>
      </c>
      <c r="I20" s="20">
        <f t="shared" si="2"/>
        <v>823858036.25000024</v>
      </c>
    </row>
    <row r="21" spans="2:9" x14ac:dyDescent="0.25">
      <c r="B21" s="44" t="s">
        <v>19</v>
      </c>
      <c r="C21" s="45"/>
      <c r="D21" s="17">
        <v>460654154.48000002</v>
      </c>
      <c r="E21" s="18">
        <v>701218.1</v>
      </c>
      <c r="F21" s="19">
        <f t="shared" si="1"/>
        <v>461355372.58000004</v>
      </c>
      <c r="G21" s="18">
        <v>219074397.16</v>
      </c>
      <c r="H21" s="18">
        <v>195410397.16</v>
      </c>
      <c r="I21" s="20">
        <f t="shared" si="2"/>
        <v>242280975.42000005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3826690239.4499998</v>
      </c>
      <c r="E23" s="15">
        <f>SUM(E24:E30)</f>
        <v>397684342.85000008</v>
      </c>
      <c r="F23" s="15">
        <f t="shared" ref="F23:I23" si="3">SUM(F24:F30)</f>
        <v>4224374582.3000002</v>
      </c>
      <c r="G23" s="15">
        <f t="shared" si="3"/>
        <v>1093849268.53</v>
      </c>
      <c r="H23" s="15">
        <f t="shared" si="3"/>
        <v>1092681147.6000001</v>
      </c>
      <c r="I23" s="16">
        <f t="shared" si="3"/>
        <v>3130525313.7700005</v>
      </c>
    </row>
    <row r="24" spans="2:9" x14ac:dyDescent="0.25">
      <c r="B24" s="44" t="s">
        <v>21</v>
      </c>
      <c r="C24" s="45"/>
      <c r="D24" s="23">
        <v>533909380.85000002</v>
      </c>
      <c r="E24" s="18">
        <v>9034847.9800000004</v>
      </c>
      <c r="F24" s="19">
        <f>+D24+E24</f>
        <v>542944228.83000004</v>
      </c>
      <c r="G24" s="18">
        <v>221459916.91</v>
      </c>
      <c r="H24" s="18">
        <v>221459916.91</v>
      </c>
      <c r="I24" s="20">
        <f t="shared" ref="I24:I30" si="4">F24-G24</f>
        <v>321484311.92000008</v>
      </c>
    </row>
    <row r="25" spans="2:9" x14ac:dyDescent="0.25">
      <c r="B25" s="44" t="s">
        <v>22</v>
      </c>
      <c r="C25" s="45"/>
      <c r="D25" s="23">
        <v>2410333088.0300002</v>
      </c>
      <c r="E25" s="18">
        <v>341770931.04000002</v>
      </c>
      <c r="F25" s="19">
        <f t="shared" ref="F25:F30" si="5">+D25+E25</f>
        <v>2752104019.0700002</v>
      </c>
      <c r="G25" s="18">
        <v>443449887.36000001</v>
      </c>
      <c r="H25" s="18">
        <v>442288030.43000001</v>
      </c>
      <c r="I25" s="20">
        <f t="shared" si="4"/>
        <v>2308654131.71</v>
      </c>
    </row>
    <row r="26" spans="2:9" x14ac:dyDescent="0.25">
      <c r="B26" s="44" t="s">
        <v>44</v>
      </c>
      <c r="C26" s="45"/>
      <c r="D26" s="23"/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195656743.74000001</v>
      </c>
      <c r="E27" s="18">
        <v>3920457.56</v>
      </c>
      <c r="F27" s="19">
        <f t="shared" si="5"/>
        <v>199577201.30000001</v>
      </c>
      <c r="G27" s="18">
        <v>84212017.030000001</v>
      </c>
      <c r="H27" s="18">
        <v>84212017.030000001</v>
      </c>
      <c r="I27" s="20">
        <f t="shared" si="4"/>
        <v>115365184.27000001</v>
      </c>
    </row>
    <row r="28" spans="2:9" x14ac:dyDescent="0.25">
      <c r="B28" s="44" t="s">
        <v>24</v>
      </c>
      <c r="C28" s="45"/>
      <c r="D28" s="23">
        <v>158960976</v>
      </c>
      <c r="E28" s="18">
        <v>20203479</v>
      </c>
      <c r="F28" s="19">
        <f t="shared" si="5"/>
        <v>179164455</v>
      </c>
      <c r="G28" s="18">
        <v>131060920.59999999</v>
      </c>
      <c r="H28" s="18">
        <v>131060920.59999999</v>
      </c>
      <c r="I28" s="20">
        <f t="shared" si="4"/>
        <v>48103534.400000006</v>
      </c>
    </row>
    <row r="29" spans="2:9" x14ac:dyDescent="0.25">
      <c r="B29" s="44" t="s">
        <v>25</v>
      </c>
      <c r="C29" s="45"/>
      <c r="D29" s="23">
        <v>175225136.03999999</v>
      </c>
      <c r="E29" s="18">
        <v>381360.61</v>
      </c>
      <c r="F29" s="19">
        <f t="shared" si="5"/>
        <v>175606496.65000001</v>
      </c>
      <c r="G29" s="18">
        <v>82764013.599999994</v>
      </c>
      <c r="H29" s="18">
        <v>82764013.599999994</v>
      </c>
      <c r="I29" s="20">
        <f t="shared" si="4"/>
        <v>92842483.050000012</v>
      </c>
    </row>
    <row r="30" spans="2:9" x14ac:dyDescent="0.25">
      <c r="B30" s="44" t="s">
        <v>26</v>
      </c>
      <c r="C30" s="45"/>
      <c r="D30" s="23">
        <v>352604914.79000002</v>
      </c>
      <c r="E30" s="18">
        <v>22373266.66</v>
      </c>
      <c r="F30" s="19">
        <f t="shared" si="5"/>
        <v>374978181.45000005</v>
      </c>
      <c r="G30" s="18">
        <v>130902513.03</v>
      </c>
      <c r="H30" s="18">
        <v>130896249.03</v>
      </c>
      <c r="I30" s="20">
        <f t="shared" si="4"/>
        <v>244075668.42000005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142452471</v>
      </c>
      <c r="E32" s="26">
        <f>SUM(E33:E41)</f>
        <v>18940321.84</v>
      </c>
      <c r="F32" s="26">
        <f>SUM(D32+E32)</f>
        <v>161392792.84</v>
      </c>
      <c r="G32" s="26">
        <f t="shared" ref="G32:H32" si="6">SUM(G33:G40)</f>
        <v>118884682.23</v>
      </c>
      <c r="H32" s="26">
        <f t="shared" si="6"/>
        <v>117488982.23</v>
      </c>
      <c r="I32" s="27">
        <f>SUM(I33)</f>
        <v>42508110.609999999</v>
      </c>
    </row>
    <row r="33" spans="2:9" x14ac:dyDescent="0.25">
      <c r="B33" s="44" t="s">
        <v>28</v>
      </c>
      <c r="C33" s="45"/>
      <c r="D33" s="23">
        <v>142452471</v>
      </c>
      <c r="E33" s="18">
        <v>18940321.84</v>
      </c>
      <c r="F33" s="19">
        <f>+D33+E33</f>
        <v>161392792.84</v>
      </c>
      <c r="G33" s="18">
        <v>118884682.23</v>
      </c>
      <c r="H33" s="18">
        <v>117488982.23</v>
      </c>
      <c r="I33" s="20">
        <f t="shared" ref="I33" si="7">F33-G33</f>
        <v>42508110.609999999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1403366008</v>
      </c>
      <c r="E43" s="26">
        <f>SUM(E44:E47)</f>
        <v>69069114.599999994</v>
      </c>
      <c r="F43" s="26">
        <f>SUM(D43+E43)</f>
        <v>1472435122.5999999</v>
      </c>
      <c r="G43" s="26">
        <f>SUM(G44:G47)</f>
        <v>451388134.79000002</v>
      </c>
      <c r="H43" s="26">
        <f>SUM(H44:H47)</f>
        <v>394786295.55000001</v>
      </c>
      <c r="I43" s="27">
        <f>SUM(F43-G43)</f>
        <v>1021046987.8099999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7" t="s">
        <v>39</v>
      </c>
      <c r="C45" s="58"/>
      <c r="D45" s="23">
        <v>1403366008</v>
      </c>
      <c r="E45" s="23">
        <v>69069114.599999994</v>
      </c>
      <c r="F45" s="28">
        <f t="shared" ref="F45:F47" si="10">+D45+E45</f>
        <v>1472435122.5999999</v>
      </c>
      <c r="G45" s="23">
        <v>451388134.79000002</v>
      </c>
      <c r="H45" s="23">
        <v>394786295.55000001</v>
      </c>
      <c r="I45" s="20">
        <v>394786295.55000001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ref="I46:I47" si="11">SUM(F46-G46)</f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12392233204</v>
      </c>
      <c r="E49" s="31">
        <f>SUM(E13+E23+E43+E32)</f>
        <v>825533070.95000017</v>
      </c>
      <c r="F49" s="31">
        <f>SUM(D49+E49)</f>
        <v>13217766274.950001</v>
      </c>
      <c r="G49" s="31">
        <f>SUM(G13+G23+G43+G32)</f>
        <v>4896312463.2999992</v>
      </c>
      <c r="H49" s="31">
        <f>SUM(H13+H23+H43+H32)</f>
        <v>4792806872.0500002</v>
      </c>
      <c r="I49" s="32">
        <f>SUM(F49-G49)</f>
        <v>8321453811.6500015</v>
      </c>
    </row>
    <row r="50" spans="2:10" x14ac:dyDescent="0.25"/>
    <row r="51" spans="2:10" x14ac:dyDescent="0.25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35"/>
      <c r="C56" s="35"/>
      <c r="D56" s="3"/>
      <c r="E56" s="3"/>
      <c r="F56" s="3"/>
      <c r="G56" s="36"/>
      <c r="H56" s="36"/>
      <c r="I56" s="36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2025-02-10T04:14:37Z</cp:lastPrinted>
  <dcterms:created xsi:type="dcterms:W3CDTF">2016-04-26T15:00:03Z</dcterms:created>
  <dcterms:modified xsi:type="dcterms:W3CDTF">2025-07-21T23:26:28Z</dcterms:modified>
</cp:coreProperties>
</file>