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INFORMACION PRESUPUESTAL\2do. trim. Presupuestal\"/>
    </mc:Choice>
  </mc:AlternateContent>
  <xr:revisionPtr revIDLastSave="0" documentId="8_{2B57C52A-94AE-4018-A922-EA2DAADFF501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28" i="4" l="1"/>
  <c r="F29" i="4"/>
  <c r="F30" i="4"/>
  <c r="F31" i="4"/>
  <c r="F32" i="4"/>
  <c r="F33" i="4"/>
  <c r="F34" i="4"/>
  <c r="F35" i="4"/>
  <c r="F36" i="4"/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<sst xmlns="http://schemas.openxmlformats.org/spreadsheetml/2006/main" count="89" uniqueCount="89">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</sst>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D66" zoomScale="85" zoomScaleNormal="85" zoomScaleSheetLayoutView="100" zoomScalePageLayoutView="90" workbookViewId="0">
      <selection activeCell="E80" sqref="E80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0.57031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63" t="s">
        <v>83</v>
      </c>
      <c r="C2" s="64"/>
      <c r="D2" s="64"/>
      <c r="E2" s="64"/>
      <c r="F2" s="64"/>
      <c r="G2" s="64"/>
      <c r="H2" s="64"/>
      <c r="I2" s="65"/>
    </row>
    <row r="3" spans="2:9" ht="33" customHeight="1" x14ac:dyDescent="0.25">
      <c r="B3" s="66" t="s">
        <v>84</v>
      </c>
      <c r="C3" s="67"/>
      <c r="D3" s="67"/>
      <c r="E3" s="67"/>
      <c r="F3" s="67"/>
      <c r="G3" s="67"/>
      <c r="H3" s="67"/>
      <c r="I3" s="68"/>
    </row>
    <row r="4" spans="2:9" ht="18.75" customHeight="1" x14ac:dyDescent="0.25">
      <c r="B4" s="69" t="s">
        <v>88</v>
      </c>
      <c r="C4" s="70"/>
      <c r="D4" s="70"/>
      <c r="E4" s="70"/>
      <c r="F4" s="70"/>
      <c r="G4" s="70"/>
      <c r="H4" s="70"/>
      <c r="I4" s="7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54" t="s">
        <v>0</v>
      </c>
      <c r="C6" s="55"/>
      <c r="D6" s="55" t="s">
        <v>82</v>
      </c>
      <c r="E6" s="55"/>
      <c r="F6" s="55"/>
      <c r="G6" s="55"/>
      <c r="H6" s="55"/>
      <c r="I6" s="54" t="s">
        <v>1</v>
      </c>
    </row>
    <row r="7" spans="2:9" ht="31.5" x14ac:dyDescent="0.25">
      <c r="B7" s="55"/>
      <c r="C7" s="55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54"/>
    </row>
    <row r="8" spans="2:9" ht="15.75" x14ac:dyDescent="0.25">
      <c r="B8" s="56"/>
      <c r="C8" s="56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57" t="s">
        <v>9</v>
      </c>
      <c r="C9" s="58"/>
      <c r="D9" s="32">
        <f>SUM(D10:D16)</f>
        <v>4781531364.5300007</v>
      </c>
      <c r="E9" s="33">
        <f t="shared" ref="E9:H9" si="0">SUM(E10:E16)</f>
        <v>0</v>
      </c>
      <c r="F9" s="32">
        <f>SUM(F10:F16)</f>
        <v>4781531364.5299997</v>
      </c>
      <c r="G9" s="33">
        <f t="shared" si="0"/>
        <v>2239458041.5099998</v>
      </c>
      <c r="H9" s="32">
        <f t="shared" si="0"/>
        <v>2239458041.5099998</v>
      </c>
      <c r="I9" s="33">
        <f>SUM(I10:I16)</f>
        <v>2542073323.02</v>
      </c>
    </row>
    <row r="10" spans="2:9" ht="29.25" customHeight="1" x14ac:dyDescent="0.25">
      <c r="B10" s="22"/>
      <c r="C10" s="23" t="s">
        <v>10</v>
      </c>
      <c r="D10" s="19">
        <v>2405901552.0999999</v>
      </c>
      <c r="E10" s="27">
        <v>-14594297.640000001</v>
      </c>
      <c r="F10" s="19">
        <f>SUM(D10+E10)</f>
        <v>2391307254.46</v>
      </c>
      <c r="G10" s="29">
        <v>1019853614.15</v>
      </c>
      <c r="H10" s="19">
        <v>1019853614.15</v>
      </c>
      <c r="I10" s="29">
        <f>F10-G10</f>
        <v>1371453640.3099999</v>
      </c>
    </row>
    <row r="11" spans="2:9" ht="28.5" customHeight="1" x14ac:dyDescent="0.25">
      <c r="B11" s="22"/>
      <c r="C11" s="23" t="s">
        <v>11</v>
      </c>
      <c r="D11" s="19">
        <v>283504332.82999998</v>
      </c>
      <c r="E11" s="27">
        <v>18921000</v>
      </c>
      <c r="F11" s="19">
        <f t="shared" ref="F11:F16" si="1">SUM(D11+E11)</f>
        <v>302425332.82999998</v>
      </c>
      <c r="G11" s="29">
        <v>222642572.94</v>
      </c>
      <c r="H11" s="19">
        <v>222642572.94</v>
      </c>
      <c r="I11" s="29">
        <f t="shared" ref="I11:I16" si="2">F11-G11</f>
        <v>79782759.889999986</v>
      </c>
    </row>
    <row r="12" spans="2:9" ht="20.25" customHeight="1" x14ac:dyDescent="0.25">
      <c r="B12" s="22"/>
      <c r="C12" s="23" t="s">
        <v>12</v>
      </c>
      <c r="D12" s="19">
        <v>420465118.58999997</v>
      </c>
      <c r="E12" s="27">
        <v>-20753781.329999998</v>
      </c>
      <c r="F12" s="19">
        <f t="shared" si="1"/>
        <v>399711337.25999999</v>
      </c>
      <c r="G12" s="29">
        <v>132400918.15000001</v>
      </c>
      <c r="H12" s="19">
        <v>132400918.15000001</v>
      </c>
      <c r="I12" s="29">
        <f t="shared" si="2"/>
        <v>267310419.10999998</v>
      </c>
    </row>
    <row r="13" spans="2:9" ht="20.25" customHeight="1" x14ac:dyDescent="0.25">
      <c r="B13" s="22"/>
      <c r="C13" s="23" t="s">
        <v>13</v>
      </c>
      <c r="D13" s="19">
        <v>788918986.70000005</v>
      </c>
      <c r="E13" s="27">
        <v>-1312729.8</v>
      </c>
      <c r="F13" s="19">
        <f t="shared" si="1"/>
        <v>787606256.9000001</v>
      </c>
      <c r="G13" s="29">
        <v>405043312.24000001</v>
      </c>
      <c r="H13" s="19">
        <v>405043312.24000001</v>
      </c>
      <c r="I13" s="29">
        <f t="shared" si="2"/>
        <v>382562944.66000009</v>
      </c>
    </row>
    <row r="14" spans="2:9" ht="20.25" customHeight="1" x14ac:dyDescent="0.25">
      <c r="B14" s="22"/>
      <c r="C14" s="23" t="s">
        <v>14</v>
      </c>
      <c r="D14" s="19">
        <v>721260974.35000002</v>
      </c>
      <c r="E14" s="27">
        <v>2495675.4500000002</v>
      </c>
      <c r="F14" s="19">
        <f t="shared" si="1"/>
        <v>723756649.80000007</v>
      </c>
      <c r="G14" s="29">
        <v>401192635.85000002</v>
      </c>
      <c r="H14" s="19">
        <v>401192635.85000002</v>
      </c>
      <c r="I14" s="29">
        <f t="shared" si="2"/>
        <v>322564013.95000005</v>
      </c>
    </row>
    <row r="15" spans="2:9" ht="15.75" x14ac:dyDescent="0.25">
      <c r="B15" s="22"/>
      <c r="C15" s="23" t="s">
        <v>15</v>
      </c>
      <c r="D15" s="19">
        <v>100930200</v>
      </c>
      <c r="E15" s="27">
        <v>0</v>
      </c>
      <c r="F15" s="19">
        <f t="shared" si="1"/>
        <v>100930200</v>
      </c>
      <c r="G15" s="29">
        <v>0</v>
      </c>
      <c r="H15" s="19">
        <v>0</v>
      </c>
      <c r="I15" s="29">
        <f t="shared" si="2"/>
        <v>100930200</v>
      </c>
    </row>
    <row r="16" spans="2:9" ht="20.25" customHeight="1" x14ac:dyDescent="0.25">
      <c r="B16" s="22"/>
      <c r="C16" s="23" t="s">
        <v>16</v>
      </c>
      <c r="D16" s="19">
        <v>60550199.960000001</v>
      </c>
      <c r="E16" s="27">
        <v>15244133.32</v>
      </c>
      <c r="F16" s="19">
        <f t="shared" si="1"/>
        <v>75794333.280000001</v>
      </c>
      <c r="G16" s="29">
        <v>58324988.18</v>
      </c>
      <c r="H16" s="19">
        <v>58324988.18</v>
      </c>
      <c r="I16" s="29">
        <f t="shared" si="2"/>
        <v>17469345.100000001</v>
      </c>
    </row>
    <row r="17" spans="2:9" ht="20.25" customHeight="1" x14ac:dyDescent="0.25">
      <c r="B17" s="59" t="s">
        <v>17</v>
      </c>
      <c r="C17" s="60"/>
      <c r="D17" s="18">
        <f>SUM(D18:D26)</f>
        <v>893376269.14999998</v>
      </c>
      <c r="E17" s="26">
        <f>SUM(E18:E26)</f>
        <v>-45241495.810000002</v>
      </c>
      <c r="F17" s="18">
        <f>SUM(F18:F26)</f>
        <v>848134773.34000003</v>
      </c>
      <c r="G17" s="26">
        <f t="shared" ref="G17:H17" si="3">SUM(G18:G26)</f>
        <v>165260014.97000003</v>
      </c>
      <c r="H17" s="18">
        <f t="shared" si="3"/>
        <v>165260014.97000003</v>
      </c>
      <c r="I17" s="26">
        <f>SUM(I18:I26)</f>
        <v>682874758.37</v>
      </c>
    </row>
    <row r="18" spans="2:9" ht="31.5" x14ac:dyDescent="0.25">
      <c r="B18" s="22"/>
      <c r="C18" s="23" t="s">
        <v>18</v>
      </c>
      <c r="D18" s="19">
        <v>40921111.829999998</v>
      </c>
      <c r="E18" s="27">
        <v>-6619422.6600000001</v>
      </c>
      <c r="F18" s="19">
        <f>SUM(D18+E18)</f>
        <v>34301689.170000002</v>
      </c>
      <c r="G18" s="29">
        <v>8744796.9399999995</v>
      </c>
      <c r="H18" s="19">
        <v>8744796.9399999995</v>
      </c>
      <c r="I18" s="29">
        <f>F18-G18</f>
        <v>25556892.230000004</v>
      </c>
    </row>
    <row r="19" spans="2:9" ht="20.25" customHeight="1" x14ac:dyDescent="0.25">
      <c r="B19" s="22"/>
      <c r="C19" s="23" t="s">
        <v>19</v>
      </c>
      <c r="D19" s="19">
        <v>13448423</v>
      </c>
      <c r="E19" s="27">
        <v>729890.99</v>
      </c>
      <c r="F19" s="19">
        <f t="shared" ref="F19:F26" si="4">SUM(D19+E19)</f>
        <v>14178313.99</v>
      </c>
      <c r="G19" s="29">
        <v>4829004.55</v>
      </c>
      <c r="H19" s="19">
        <v>4829004.55</v>
      </c>
      <c r="I19" s="29">
        <f t="shared" ref="I19:I26" si="5">F19-G19</f>
        <v>9349309.4400000013</v>
      </c>
    </row>
    <row r="20" spans="2:9" ht="31.5" x14ac:dyDescent="0.25">
      <c r="B20" s="22"/>
      <c r="C20" s="23" t="s">
        <v>20</v>
      </c>
      <c r="D20" s="21">
        <v>3053</v>
      </c>
      <c r="E20" s="31">
        <v>-1653</v>
      </c>
      <c r="F20" s="19">
        <f t="shared" si="4"/>
        <v>1400</v>
      </c>
      <c r="G20" s="29">
        <v>1343.91</v>
      </c>
      <c r="H20" s="19">
        <v>1343.91</v>
      </c>
      <c r="I20" s="29">
        <f t="shared" si="5"/>
        <v>56.089999999999918</v>
      </c>
    </row>
    <row r="21" spans="2:9" ht="20.25" customHeight="1" x14ac:dyDescent="0.25">
      <c r="B21" s="22"/>
      <c r="C21" s="23" t="s">
        <v>21</v>
      </c>
      <c r="D21" s="20">
        <v>243826611</v>
      </c>
      <c r="E21" s="31">
        <v>-49404819.469999999</v>
      </c>
      <c r="F21" s="19">
        <f t="shared" si="4"/>
        <v>194421791.53</v>
      </c>
      <c r="G21" s="29">
        <v>4880406.1900000004</v>
      </c>
      <c r="H21" s="19">
        <v>4880406.1900000004</v>
      </c>
      <c r="I21" s="29">
        <f t="shared" si="5"/>
        <v>189541385.34</v>
      </c>
    </row>
    <row r="22" spans="2:9" ht="20.25" customHeight="1" x14ac:dyDescent="0.25">
      <c r="B22" s="22"/>
      <c r="C22" s="23" t="s">
        <v>22</v>
      </c>
      <c r="D22" s="19">
        <v>24698979</v>
      </c>
      <c r="E22" s="27">
        <v>-82425.47</v>
      </c>
      <c r="F22" s="19">
        <f t="shared" si="4"/>
        <v>24616553.530000001</v>
      </c>
      <c r="G22" s="31">
        <v>3447354.6</v>
      </c>
      <c r="H22" s="21">
        <v>3447354.6</v>
      </c>
      <c r="I22" s="29">
        <f t="shared" si="5"/>
        <v>21169198.93</v>
      </c>
    </row>
    <row r="23" spans="2:9" ht="20.25" customHeight="1" x14ac:dyDescent="0.25">
      <c r="B23" s="22"/>
      <c r="C23" s="23" t="s">
        <v>23</v>
      </c>
      <c r="D23" s="19">
        <v>383363000</v>
      </c>
      <c r="E23" s="28">
        <v>13891371.49</v>
      </c>
      <c r="F23" s="19">
        <f t="shared" si="4"/>
        <v>397254371.49000001</v>
      </c>
      <c r="G23" s="29">
        <v>126605771.62</v>
      </c>
      <c r="H23" s="19">
        <v>126605771.62</v>
      </c>
      <c r="I23" s="29">
        <f t="shared" si="5"/>
        <v>270648599.87</v>
      </c>
    </row>
    <row r="24" spans="2:9" ht="31.5" x14ac:dyDescent="0.25">
      <c r="B24" s="22"/>
      <c r="C24" s="23" t="s">
        <v>24</v>
      </c>
      <c r="D24" s="19">
        <v>94834101.620000005</v>
      </c>
      <c r="E24" s="28">
        <v>5532954.1299999999</v>
      </c>
      <c r="F24" s="19">
        <f t="shared" si="4"/>
        <v>100367055.75</v>
      </c>
      <c r="G24" s="29">
        <v>5823420.5199999996</v>
      </c>
      <c r="H24" s="19">
        <v>5823420.5199999996</v>
      </c>
      <c r="I24" s="29">
        <f t="shared" si="5"/>
        <v>94543635.230000004</v>
      </c>
    </row>
    <row r="25" spans="2:9" ht="20.25" customHeight="1" x14ac:dyDescent="0.25">
      <c r="B25" s="22"/>
      <c r="C25" s="23" t="s">
        <v>25</v>
      </c>
      <c r="D25" s="19">
        <v>4400000</v>
      </c>
      <c r="E25" s="27">
        <v>2104806.66</v>
      </c>
      <c r="F25" s="19">
        <f t="shared" si="4"/>
        <v>6504806.6600000001</v>
      </c>
      <c r="G25" s="29">
        <v>4152297.8</v>
      </c>
      <c r="H25" s="19">
        <v>4152297.8</v>
      </c>
      <c r="I25" s="29">
        <f t="shared" si="5"/>
        <v>2352508.8600000003</v>
      </c>
    </row>
    <row r="26" spans="2:9" ht="20.25" customHeight="1" x14ac:dyDescent="0.25">
      <c r="B26" s="22"/>
      <c r="C26" s="23" t="s">
        <v>26</v>
      </c>
      <c r="D26" s="19">
        <v>87880989.700000003</v>
      </c>
      <c r="E26" s="27">
        <v>-11392198.48</v>
      </c>
      <c r="F26" s="19">
        <f t="shared" si="4"/>
        <v>76488791.219999999</v>
      </c>
      <c r="G26" s="29">
        <v>6775618.8399999999</v>
      </c>
      <c r="H26" s="19">
        <v>6775618.8399999999</v>
      </c>
      <c r="I26" s="29">
        <f t="shared" si="5"/>
        <v>69713172.379999995</v>
      </c>
    </row>
    <row r="27" spans="2:9" ht="20.25" customHeight="1" x14ac:dyDescent="0.25">
      <c r="B27" s="59" t="s">
        <v>27</v>
      </c>
      <c r="C27" s="60"/>
      <c r="D27" s="18">
        <f>SUM(D28:D36)</f>
        <v>2122898189.24</v>
      </c>
      <c r="E27" s="26">
        <f t="shared" ref="E27:H27" si="6">SUM(E28:E36)</f>
        <v>346520319.37</v>
      </c>
      <c r="F27" s="18">
        <f>SUM(F28:F36)</f>
        <v>2469418508.6099997</v>
      </c>
      <c r="G27" s="26">
        <f t="shared" si="6"/>
        <v>757360589.42000008</v>
      </c>
      <c r="H27" s="18">
        <f t="shared" si="6"/>
        <v>757336344.80000007</v>
      </c>
      <c r="I27" s="26">
        <f>SUM(I28:I36)</f>
        <v>1712057919.1899996</v>
      </c>
    </row>
    <row r="28" spans="2:9" ht="20.25" customHeight="1" x14ac:dyDescent="0.25">
      <c r="B28" s="22"/>
      <c r="C28" s="23" t="s">
        <v>28</v>
      </c>
      <c r="D28" s="19">
        <v>275106988.80000001</v>
      </c>
      <c r="E28" s="27">
        <v>6779060.3099999996</v>
      </c>
      <c r="F28" s="19">
        <f>SUM(D28+E28)</f>
        <v>281886049.11000001</v>
      </c>
      <c r="G28" s="29">
        <v>123715490.2</v>
      </c>
      <c r="H28" s="19">
        <v>123715490.2</v>
      </c>
      <c r="I28" s="29">
        <f>F28-G28</f>
        <v>158170558.91000003</v>
      </c>
    </row>
    <row r="29" spans="2:9" ht="20.25" customHeight="1" x14ac:dyDescent="0.25">
      <c r="B29" s="22"/>
      <c r="C29" s="23" t="s">
        <v>29</v>
      </c>
      <c r="D29" s="19">
        <v>240480786.55000001</v>
      </c>
      <c r="E29" s="27">
        <v>10712224.619999999</v>
      </c>
      <c r="F29" s="19">
        <f t="shared" ref="F29:F36" si="7">SUM(D29+E29)</f>
        <v>251193011.17000002</v>
      </c>
      <c r="G29" s="29">
        <v>85376146.760000005</v>
      </c>
      <c r="H29" s="19">
        <v>85376146.760000005</v>
      </c>
      <c r="I29" s="29">
        <f t="shared" ref="I29:I36" si="8">F29-G29</f>
        <v>165816864.41000003</v>
      </c>
    </row>
    <row r="30" spans="2:9" ht="31.5" x14ac:dyDescent="0.25">
      <c r="B30" s="22"/>
      <c r="C30" s="23" t="s">
        <v>30</v>
      </c>
      <c r="D30" s="19">
        <v>464075338.58999997</v>
      </c>
      <c r="E30" s="27">
        <v>136447151.47999999</v>
      </c>
      <c r="F30" s="19">
        <f t="shared" si="7"/>
        <v>600522490.06999993</v>
      </c>
      <c r="G30" s="29">
        <v>92622586.549999997</v>
      </c>
      <c r="H30" s="19">
        <v>92622586.549999997</v>
      </c>
      <c r="I30" s="29">
        <f t="shared" si="8"/>
        <v>507899903.51999992</v>
      </c>
    </row>
    <row r="31" spans="2:9" ht="20.25" customHeight="1" x14ac:dyDescent="0.25">
      <c r="B31" s="41"/>
      <c r="C31" s="42" t="s">
        <v>31</v>
      </c>
      <c r="D31" s="43">
        <v>192230000</v>
      </c>
      <c r="E31" s="44">
        <v>14974422.08</v>
      </c>
      <c r="F31" s="43">
        <f t="shared" si="7"/>
        <v>207204422.08000001</v>
      </c>
      <c r="G31" s="45">
        <v>66019836.850000001</v>
      </c>
      <c r="H31" s="43">
        <v>66019836.850000001</v>
      </c>
      <c r="I31" s="45">
        <f t="shared" si="8"/>
        <v>141184585.23000002</v>
      </c>
    </row>
    <row r="32" spans="2:9" ht="31.5" x14ac:dyDescent="0.25">
      <c r="B32" s="46"/>
      <c r="C32" s="47" t="s">
        <v>32</v>
      </c>
      <c r="D32" s="48">
        <v>645427216.89999998</v>
      </c>
      <c r="E32" s="49">
        <v>6920898.9199999999</v>
      </c>
      <c r="F32" s="48">
        <f t="shared" si="7"/>
        <v>652348115.81999993</v>
      </c>
      <c r="G32" s="50">
        <v>155494963.88</v>
      </c>
      <c r="H32" s="48">
        <v>155494963.88</v>
      </c>
      <c r="I32" s="50">
        <f t="shared" si="8"/>
        <v>496853151.93999994</v>
      </c>
    </row>
    <row r="33" spans="2:9" ht="20.25" customHeight="1" x14ac:dyDescent="0.25">
      <c r="B33" s="22"/>
      <c r="C33" s="23" t="s">
        <v>33</v>
      </c>
      <c r="D33" s="19">
        <v>65211696.100000001</v>
      </c>
      <c r="E33" s="27">
        <v>742782.22</v>
      </c>
      <c r="F33" s="19">
        <f t="shared" si="7"/>
        <v>65954478.32</v>
      </c>
      <c r="G33" s="29">
        <v>24606258.079999998</v>
      </c>
      <c r="H33" s="19">
        <v>24606258.079999998</v>
      </c>
      <c r="I33" s="29">
        <f t="shared" si="8"/>
        <v>41348220.240000002</v>
      </c>
    </row>
    <row r="34" spans="2:9" ht="20.25" customHeight="1" x14ac:dyDescent="0.25">
      <c r="B34" s="22"/>
      <c r="C34" s="23" t="s">
        <v>34</v>
      </c>
      <c r="D34" s="19">
        <v>3432500</v>
      </c>
      <c r="E34" s="27">
        <v>573143.74</v>
      </c>
      <c r="F34" s="19">
        <f t="shared" si="7"/>
        <v>4005643.74</v>
      </c>
      <c r="G34" s="29">
        <v>567091.62</v>
      </c>
      <c r="H34" s="19">
        <v>567091.62</v>
      </c>
      <c r="I34" s="29">
        <f t="shared" si="8"/>
        <v>3438552.12</v>
      </c>
    </row>
    <row r="35" spans="2:9" ht="20.25" customHeight="1" x14ac:dyDescent="0.25">
      <c r="B35" s="22"/>
      <c r="C35" s="23" t="s">
        <v>35</v>
      </c>
      <c r="D35" s="19">
        <v>144931162.30000001</v>
      </c>
      <c r="E35" s="27">
        <v>7705844.96</v>
      </c>
      <c r="F35" s="19">
        <f t="shared" si="7"/>
        <v>152637007.26000002</v>
      </c>
      <c r="G35" s="29">
        <v>50771612.689999998</v>
      </c>
      <c r="H35" s="19">
        <v>50771612.689999998</v>
      </c>
      <c r="I35" s="29">
        <f t="shared" si="8"/>
        <v>101865394.57000002</v>
      </c>
    </row>
    <row r="36" spans="2:9" ht="20.25" customHeight="1" x14ac:dyDescent="0.25">
      <c r="B36" s="22"/>
      <c r="C36" s="23" t="s">
        <v>36</v>
      </c>
      <c r="D36" s="19">
        <v>92002500</v>
      </c>
      <c r="E36" s="27">
        <v>161664791.03999999</v>
      </c>
      <c r="F36" s="19">
        <f t="shared" si="7"/>
        <v>253667291.03999999</v>
      </c>
      <c r="G36" s="29">
        <v>158186602.78999999</v>
      </c>
      <c r="H36" s="19">
        <v>158162358.16999999</v>
      </c>
      <c r="I36" s="29">
        <f t="shared" si="8"/>
        <v>95480688.25</v>
      </c>
    </row>
    <row r="37" spans="2:9" ht="27" customHeight="1" x14ac:dyDescent="0.25">
      <c r="B37" s="59" t="s">
        <v>37</v>
      </c>
      <c r="C37" s="60"/>
      <c r="D37" s="18">
        <f>SUM(D38:D46)</f>
        <v>2160537221.1999998</v>
      </c>
      <c r="E37" s="26">
        <f t="shared" ref="E37:I37" si="9">SUM(E38:E46)</f>
        <v>121869403.09</v>
      </c>
      <c r="F37" s="18">
        <f>SUM(F38:F46)</f>
        <v>2282406624.29</v>
      </c>
      <c r="G37" s="26">
        <f t="shared" si="9"/>
        <v>1223204634.98</v>
      </c>
      <c r="H37" s="18">
        <f t="shared" si="9"/>
        <v>1221808934.98</v>
      </c>
      <c r="I37" s="26">
        <f t="shared" si="9"/>
        <v>1059201989.3099999</v>
      </c>
    </row>
    <row r="38" spans="2:9" ht="32.25" customHeight="1" x14ac:dyDescent="0.25">
      <c r="B38" s="22"/>
      <c r="C38" s="23" t="s">
        <v>38</v>
      </c>
      <c r="D38" s="19">
        <v>95645671</v>
      </c>
      <c r="E38" s="27">
        <v>17850132</v>
      </c>
      <c r="F38" s="19">
        <f>SUM(D38+E38)</f>
        <v>113495803</v>
      </c>
      <c r="G38" s="29">
        <v>113495803</v>
      </c>
      <c r="H38" s="19">
        <v>113495803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1592000000</v>
      </c>
      <c r="E39" s="27">
        <v>34470000</v>
      </c>
      <c r="F39" s="19">
        <f t="shared" ref="F39:F46" si="10">SUM(D39+E39)</f>
        <v>1626470000</v>
      </c>
      <c r="G39" s="29">
        <v>813524389.22000003</v>
      </c>
      <c r="H39" s="19">
        <v>813524389.22000003</v>
      </c>
      <c r="I39" s="29">
        <f t="shared" ref="I39:I46" si="11">F39-G39</f>
        <v>812945610.77999997</v>
      </c>
    </row>
    <row r="40" spans="2:9" ht="20.25" customHeight="1" x14ac:dyDescent="0.25">
      <c r="B40" s="22"/>
      <c r="C40" s="23" t="s">
        <v>40</v>
      </c>
      <c r="D40" s="19">
        <v>38500000</v>
      </c>
      <c r="E40" s="27">
        <v>2000000</v>
      </c>
      <c r="F40" s="19">
        <f t="shared" si="10"/>
        <v>40500000</v>
      </c>
      <c r="G40" s="29">
        <v>16798544</v>
      </c>
      <c r="H40" s="19">
        <v>15402844</v>
      </c>
      <c r="I40" s="29">
        <f t="shared" si="11"/>
        <v>23701456</v>
      </c>
    </row>
    <row r="41" spans="2:9" ht="20.25" customHeight="1" x14ac:dyDescent="0.25">
      <c r="B41" s="22"/>
      <c r="C41" s="23" t="s">
        <v>41</v>
      </c>
      <c r="D41" s="19">
        <v>246660801.19999999</v>
      </c>
      <c r="E41" s="27">
        <v>29244441.09</v>
      </c>
      <c r="F41" s="19">
        <f t="shared" si="10"/>
        <v>275905242.28999996</v>
      </c>
      <c r="G41" s="29">
        <v>153834404.81999999</v>
      </c>
      <c r="H41" s="19">
        <v>153834404.81999999</v>
      </c>
      <c r="I41" s="29">
        <f t="shared" si="11"/>
        <v>122070837.46999997</v>
      </c>
    </row>
    <row r="42" spans="2:9" ht="20.25" customHeight="1" x14ac:dyDescent="0.25">
      <c r="B42" s="22"/>
      <c r="C42" s="23" t="s">
        <v>42</v>
      </c>
      <c r="D42" s="19">
        <v>0</v>
      </c>
      <c r="E42" s="29">
        <v>0</v>
      </c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27670986</v>
      </c>
      <c r="E43" s="27">
        <v>0</v>
      </c>
      <c r="F43" s="19">
        <f t="shared" si="10"/>
        <v>27670986</v>
      </c>
      <c r="G43" s="29">
        <v>13256243.720000001</v>
      </c>
      <c r="H43" s="19">
        <v>13256243.720000001</v>
      </c>
      <c r="I43" s="29">
        <f t="shared" si="11"/>
        <v>14414742.279999999</v>
      </c>
    </row>
    <row r="44" spans="2:9" ht="20.25" customHeight="1" x14ac:dyDescent="0.25">
      <c r="B44" s="22"/>
      <c r="C44" s="23" t="s">
        <v>44</v>
      </c>
      <c r="D44" s="19">
        <v>0</v>
      </c>
      <c r="E44" s="27"/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160059763</v>
      </c>
      <c r="E45" s="27">
        <v>38304830</v>
      </c>
      <c r="F45" s="19">
        <f t="shared" si="10"/>
        <v>198364593</v>
      </c>
      <c r="G45" s="29">
        <v>112295250.22</v>
      </c>
      <c r="H45" s="19">
        <v>112295250.22</v>
      </c>
      <c r="I45" s="29">
        <f t="shared" si="11"/>
        <v>86069342.780000001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59" t="s">
        <v>47</v>
      </c>
      <c r="C47" s="60"/>
      <c r="D47" s="18">
        <f>SUM(D48:D56)</f>
        <v>553041953.56999993</v>
      </c>
      <c r="E47" s="26">
        <f t="shared" ref="E47:I47" si="12">SUM(E48:E56)</f>
        <v>103173389.69999999</v>
      </c>
      <c r="F47" s="18">
        <f>SUM(F48:F56)</f>
        <v>656215343.26999998</v>
      </c>
      <c r="G47" s="26">
        <f t="shared" si="12"/>
        <v>201371791.34000003</v>
      </c>
      <c r="H47" s="18">
        <f t="shared" si="12"/>
        <v>99286144.710000008</v>
      </c>
      <c r="I47" s="26">
        <f t="shared" si="12"/>
        <v>454843551.93000007</v>
      </c>
    </row>
    <row r="48" spans="2:9" ht="20.25" customHeight="1" x14ac:dyDescent="0.25">
      <c r="B48" s="22"/>
      <c r="C48" s="23" t="s">
        <v>48</v>
      </c>
      <c r="D48" s="19">
        <v>122089888.48999999</v>
      </c>
      <c r="E48" s="27">
        <v>36300631.009999998</v>
      </c>
      <c r="F48" s="19">
        <f>SUM(D48+E48)</f>
        <v>158390519.5</v>
      </c>
      <c r="G48" s="29">
        <v>43371062.009999998</v>
      </c>
      <c r="H48" s="19">
        <v>17003878.07</v>
      </c>
      <c r="I48" s="29">
        <f>F48-G48</f>
        <v>115019457.49000001</v>
      </c>
    </row>
    <row r="49" spans="2:9" ht="20.25" customHeight="1" x14ac:dyDescent="0.25">
      <c r="B49" s="22"/>
      <c r="C49" s="23" t="s">
        <v>49</v>
      </c>
      <c r="D49" s="19">
        <v>7152976.0800000001</v>
      </c>
      <c r="E49" s="27">
        <v>3677915.95</v>
      </c>
      <c r="F49" s="19">
        <f t="shared" ref="F49:F56" si="13">SUM(D49+E49)</f>
        <v>10830892.030000001</v>
      </c>
      <c r="G49" s="29">
        <v>1160046.72</v>
      </c>
      <c r="H49" s="19">
        <v>1079382.5</v>
      </c>
      <c r="I49" s="29">
        <f t="shared" ref="I49:I56" si="14">F49-G49</f>
        <v>9670845.3100000005</v>
      </c>
    </row>
    <row r="50" spans="2:9" ht="20.25" customHeight="1" x14ac:dyDescent="0.25">
      <c r="B50" s="22"/>
      <c r="C50" s="23" t="s">
        <v>50</v>
      </c>
      <c r="D50" s="19">
        <v>418000</v>
      </c>
      <c r="E50" s="27">
        <v>-35000</v>
      </c>
      <c r="F50" s="19">
        <f t="shared" si="13"/>
        <v>383000</v>
      </c>
      <c r="G50" s="29">
        <v>0</v>
      </c>
      <c r="H50" s="19">
        <v>0</v>
      </c>
      <c r="I50" s="29">
        <f t="shared" si="14"/>
        <v>383000</v>
      </c>
    </row>
    <row r="51" spans="2:9" ht="20.25" customHeight="1" x14ac:dyDescent="0.25">
      <c r="B51" s="22"/>
      <c r="C51" s="23" t="s">
        <v>51</v>
      </c>
      <c r="D51" s="19">
        <v>267610000</v>
      </c>
      <c r="E51" s="28">
        <v>48425238.869999997</v>
      </c>
      <c r="F51" s="19">
        <f t="shared" si="13"/>
        <v>316035238.87</v>
      </c>
      <c r="G51" s="29">
        <v>107212099.23999999</v>
      </c>
      <c r="H51" s="19">
        <v>55766099.240000002</v>
      </c>
      <c r="I51" s="29">
        <f t="shared" si="14"/>
        <v>208823139.63</v>
      </c>
    </row>
    <row r="52" spans="2:9" ht="20.25" customHeight="1" x14ac:dyDescent="0.25">
      <c r="B52" s="22"/>
      <c r="C52" s="23" t="s">
        <v>52</v>
      </c>
      <c r="D52" s="19">
        <v>17700000</v>
      </c>
      <c r="E52" s="27">
        <v>6312520</v>
      </c>
      <c r="F52" s="19">
        <f t="shared" si="13"/>
        <v>24012520</v>
      </c>
      <c r="G52" s="29">
        <v>6184238.0800000001</v>
      </c>
      <c r="H52" s="19">
        <v>6184238.0800000001</v>
      </c>
      <c r="I52" s="29">
        <f t="shared" si="14"/>
        <v>17828281.920000002</v>
      </c>
    </row>
    <row r="53" spans="2:9" ht="20.25" customHeight="1" x14ac:dyDescent="0.25">
      <c r="B53" s="22"/>
      <c r="C53" s="23" t="s">
        <v>53</v>
      </c>
      <c r="D53" s="19">
        <v>63078289</v>
      </c>
      <c r="E53" s="27">
        <v>35584683.869999997</v>
      </c>
      <c r="F53" s="19">
        <f t="shared" si="13"/>
        <v>98662972.870000005</v>
      </c>
      <c r="G53" s="29">
        <v>3991839.65</v>
      </c>
      <c r="H53" s="19">
        <v>3464041.18</v>
      </c>
      <c r="I53" s="29">
        <f t="shared" si="14"/>
        <v>94671133.219999999</v>
      </c>
    </row>
    <row r="54" spans="2:9" ht="20.25" customHeight="1" x14ac:dyDescent="0.25">
      <c r="B54" s="22"/>
      <c r="C54" s="23" t="s">
        <v>54</v>
      </c>
      <c r="D54" s="19">
        <v>0</v>
      </c>
      <c r="E54" s="27">
        <v>0</v>
      </c>
      <c r="F54" s="19">
        <f t="shared" si="13"/>
        <v>0</v>
      </c>
      <c r="G54" s="29">
        <v>0</v>
      </c>
      <c r="H54" s="19">
        <v>0</v>
      </c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0</v>
      </c>
      <c r="E55" s="27">
        <v>0</v>
      </c>
      <c r="F55" s="19">
        <f t="shared" si="13"/>
        <v>0</v>
      </c>
      <c r="G55" s="29">
        <v>0</v>
      </c>
      <c r="H55" s="19">
        <v>0</v>
      </c>
      <c r="I55" s="29">
        <f t="shared" si="14"/>
        <v>0</v>
      </c>
    </row>
    <row r="56" spans="2:9" ht="20.25" customHeight="1" x14ac:dyDescent="0.25">
      <c r="B56" s="22"/>
      <c r="C56" s="23" t="s">
        <v>56</v>
      </c>
      <c r="D56" s="19">
        <v>74992800</v>
      </c>
      <c r="E56" s="27">
        <v>-27092600</v>
      </c>
      <c r="F56" s="19">
        <f t="shared" si="13"/>
        <v>47900200</v>
      </c>
      <c r="G56" s="29">
        <v>39452505.640000001</v>
      </c>
      <c r="H56" s="19">
        <v>15788505.640000001</v>
      </c>
      <c r="I56" s="29">
        <f t="shared" si="14"/>
        <v>8447694.3599999994</v>
      </c>
    </row>
    <row r="57" spans="2:9" ht="20.25" customHeight="1" x14ac:dyDescent="0.25">
      <c r="B57" s="59" t="s">
        <v>57</v>
      </c>
      <c r="C57" s="60"/>
      <c r="D57" s="18">
        <f>SUM(D58:D60)</f>
        <v>1665425890</v>
      </c>
      <c r="E57" s="26">
        <f t="shared" ref="E57:I57" si="15">SUM(E58:E60)</f>
        <v>285175017.35000002</v>
      </c>
      <c r="F57" s="18">
        <f>SUM(F58:F60)</f>
        <v>1950600907.3499999</v>
      </c>
      <c r="G57" s="26">
        <f t="shared" si="15"/>
        <v>208602630.27000001</v>
      </c>
      <c r="H57" s="18">
        <f t="shared" si="15"/>
        <v>208602630.27000001</v>
      </c>
      <c r="I57" s="26">
        <f t="shared" si="15"/>
        <v>1741998277.0799999</v>
      </c>
    </row>
    <row r="58" spans="2:9" ht="20.25" customHeight="1" x14ac:dyDescent="0.25">
      <c r="B58" s="22"/>
      <c r="C58" s="23" t="s">
        <v>58</v>
      </c>
      <c r="D58" s="19">
        <v>1345325890</v>
      </c>
      <c r="E58" s="27">
        <v>137584228.5</v>
      </c>
      <c r="F58" s="19">
        <f>D58+E58</f>
        <v>1482910118.5</v>
      </c>
      <c r="G58" s="29">
        <v>187660956.5</v>
      </c>
      <c r="H58" s="19">
        <v>187660956.5</v>
      </c>
      <c r="I58" s="29">
        <f>F58-G58</f>
        <v>1295249162</v>
      </c>
    </row>
    <row r="59" spans="2:9" ht="12" customHeight="1" x14ac:dyDescent="0.25">
      <c r="B59" s="22"/>
      <c r="C59" s="23" t="s">
        <v>59</v>
      </c>
      <c r="D59" s="19">
        <v>320100000</v>
      </c>
      <c r="E59" s="27">
        <v>147590788.84999999</v>
      </c>
      <c r="F59" s="19">
        <f>D59+E59</f>
        <v>467690788.85000002</v>
      </c>
      <c r="G59" s="29">
        <v>20941673.77</v>
      </c>
      <c r="H59" s="19">
        <v>20941673.77</v>
      </c>
      <c r="I59" s="29">
        <f t="shared" ref="I59:I60" si="16">F59-G59</f>
        <v>446749115.08000004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59" t="s">
        <v>61</v>
      </c>
      <c r="C61" s="60"/>
      <c r="D61" s="18">
        <f>SUM(D62:D68)</f>
        <v>1000000</v>
      </c>
      <c r="E61" s="26">
        <f t="shared" ref="E61:I61" si="18">SUM(E62:E68)</f>
        <v>0</v>
      </c>
      <c r="F61" s="18">
        <f>SUM(F62:F68)</f>
        <v>1000000</v>
      </c>
      <c r="G61" s="26">
        <f t="shared" si="18"/>
        <v>0</v>
      </c>
      <c r="H61" s="18">
        <f t="shared" si="18"/>
        <v>0</v>
      </c>
      <c r="I61" s="26">
        <f t="shared" si="18"/>
        <v>1000000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0</v>
      </c>
      <c r="F68" s="19">
        <f t="shared" si="19"/>
        <v>1000000</v>
      </c>
      <c r="G68" s="29">
        <v>0</v>
      </c>
      <c r="H68" s="19">
        <v>0</v>
      </c>
      <c r="I68" s="29">
        <f t="shared" si="20"/>
        <v>1000000</v>
      </c>
    </row>
    <row r="69" spans="2:9" ht="20.25" customHeight="1" x14ac:dyDescent="0.25">
      <c r="B69" s="59" t="s">
        <v>69</v>
      </c>
      <c r="C69" s="60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59" t="s">
        <v>73</v>
      </c>
      <c r="C73" s="60"/>
      <c r="D73" s="18">
        <f>SUM(D74:D80)</f>
        <v>214422316.31</v>
      </c>
      <c r="E73" s="26">
        <f t="shared" ref="E73:I73" si="22">SUM(E74:E80)</f>
        <v>14036437.25</v>
      </c>
      <c r="F73" s="18">
        <f>SUM(F74:F80)</f>
        <v>228458753.55999997</v>
      </c>
      <c r="G73" s="26">
        <f t="shared" si="22"/>
        <v>101054760.81</v>
      </c>
      <c r="H73" s="18">
        <f t="shared" si="22"/>
        <v>101054760.81</v>
      </c>
      <c r="I73" s="26">
        <f t="shared" si="22"/>
        <v>127403992.74999999</v>
      </c>
    </row>
    <row r="74" spans="2:9" ht="20.25" customHeight="1" x14ac:dyDescent="0.25">
      <c r="B74" s="22"/>
      <c r="C74" s="23" t="s">
        <v>74</v>
      </c>
      <c r="D74" s="19">
        <v>117011695.48999999</v>
      </c>
      <c r="E74" s="27">
        <v>8135393.4299999997</v>
      </c>
      <c r="F74" s="19">
        <f>SUM(D74+E74)</f>
        <v>125147088.91999999</v>
      </c>
      <c r="G74" s="29">
        <v>56248901.899999999</v>
      </c>
      <c r="H74" s="19">
        <v>56248901.899999999</v>
      </c>
      <c r="I74" s="29">
        <f>F74-G74</f>
        <v>68898187.019999981</v>
      </c>
    </row>
    <row r="75" spans="2:9" ht="20.25" customHeight="1" x14ac:dyDescent="0.25">
      <c r="B75" s="22"/>
      <c r="C75" s="23" t="s">
        <v>75</v>
      </c>
      <c r="D75" s="19">
        <v>95980901.620000005</v>
      </c>
      <c r="E75" s="27">
        <v>5772963.6699999999</v>
      </c>
      <c r="F75" s="19">
        <f t="shared" ref="F75:F80" si="23">SUM(D75+E75)</f>
        <v>101753865.29000001</v>
      </c>
      <c r="G75" s="29">
        <v>43707886.630000003</v>
      </c>
      <c r="H75" s="19">
        <v>43707886.630000003</v>
      </c>
      <c r="I75" s="29">
        <f t="shared" ref="I75:I80" si="24">F75-G75</f>
        <v>58045978.660000004</v>
      </c>
    </row>
    <row r="76" spans="2:9" ht="20.25" customHeight="1" x14ac:dyDescent="0.25">
      <c r="B76" s="22"/>
      <c r="C76" s="23" t="s">
        <v>76</v>
      </c>
      <c r="D76" s="19">
        <v>0</v>
      </c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1429719.2</v>
      </c>
      <c r="E77" s="27">
        <v>0</v>
      </c>
      <c r="F77" s="19">
        <f t="shared" si="23"/>
        <v>1429719.2</v>
      </c>
      <c r="G77" s="29">
        <v>974446.66</v>
      </c>
      <c r="H77" s="19">
        <v>974446.66</v>
      </c>
      <c r="I77" s="29">
        <f t="shared" si="24"/>
        <v>455272.53999999992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128080.15</v>
      </c>
      <c r="F80" s="19">
        <f t="shared" si="23"/>
        <v>128080.15</v>
      </c>
      <c r="G80" s="29">
        <v>123525.62</v>
      </c>
      <c r="H80" s="19">
        <v>123525.62</v>
      </c>
      <c r="I80" s="29">
        <f t="shared" si="24"/>
        <v>4554.5299999999988</v>
      </c>
    </row>
    <row r="81" spans="2:10" ht="20.25" customHeight="1" x14ac:dyDescent="0.25">
      <c r="B81" s="61" t="s">
        <v>81</v>
      </c>
      <c r="C81" s="62"/>
      <c r="D81" s="34">
        <f>SUM(D9+D17+D27+D37+D47+D57+D61+D69+D73)</f>
        <v>12392233203.999998</v>
      </c>
      <c r="E81" s="13">
        <f t="shared" ref="E81:H81" si="25">SUM(E9+E17+E27+E37+E47+E57+E61+E69+E73)</f>
        <v>825533070.95000005</v>
      </c>
      <c r="F81" s="34">
        <f>SUM(F9+F17+F27+F37+F47+F57+F61+F69+F73)</f>
        <v>13217766274.950001</v>
      </c>
      <c r="G81" s="13">
        <f>SUM(G9+G17+G27+G37+G47+G57+G61+G69+G73)</f>
        <v>4896312463.3000002</v>
      </c>
      <c r="H81" s="34">
        <f t="shared" si="25"/>
        <v>4792806872.0500011</v>
      </c>
      <c r="I81" s="13">
        <f>SUM(I9+I17+I27+I37+I47+I57+I61+I69+I73)</f>
        <v>8321453811.6499996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hidden="1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hidden="1" customHeight="1" x14ac:dyDescent="0.25">
      <c r="B84" s="6"/>
      <c r="C84" s="52" t="s">
        <v>87</v>
      </c>
      <c r="D84" s="7"/>
      <c r="E84" s="53" t="s">
        <v>86</v>
      </c>
      <c r="F84" s="53"/>
      <c r="G84" s="53"/>
      <c r="H84" s="53"/>
      <c r="I84" s="7"/>
    </row>
    <row r="85" spans="2:10" ht="15" hidden="1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12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14.25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B2:I2"/>
    <mergeCell ref="B3:I3"/>
    <mergeCell ref="B4:I4"/>
    <mergeCell ref="D6:H6"/>
    <mergeCell ref="I6:I7"/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2025-05-07T23:11:12Z</cp:lastPrinted>
  <dcterms:created xsi:type="dcterms:W3CDTF">2014-09-04T16:46:21Z</dcterms:created>
  <dcterms:modified xsi:type="dcterms:W3CDTF">2025-07-19T00:53:33Z</dcterms:modified>
</cp:coreProperties>
</file>