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er. Trimestre informacion presupuestal\"/>
    </mc:Choice>
  </mc:AlternateContent>
  <xr:revisionPtr revIDLastSave="0" documentId="8_{5A8B5FDD-93E0-41FD-8272-84856A451369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I45" i="1" l="1"/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8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 s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<sst xmlns="http://schemas.openxmlformats.org/spreadsheetml/2006/main" count="50" uniqueCount="50">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</sst>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179294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9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F41" zoomScale="85" zoomScaleNormal="85" workbookViewId="0">
      <selection activeCell="D26" sqref="D26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2"/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49</v>
      </c>
      <c r="C6" s="56"/>
      <c r="D6" s="56"/>
      <c r="E6" s="56"/>
      <c r="F6" s="56"/>
      <c r="G6" s="56"/>
      <c r="H6" s="56"/>
      <c r="I6" s="57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39"/>
    </row>
    <row r="11" spans="2:9" x14ac:dyDescent="0.25">
      <c r="B11" s="58"/>
      <c r="C11" s="58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7019724485.5499992</v>
      </c>
      <c r="E13" s="15">
        <f>SUM(E14:E21)</f>
        <v>272518625.18000001</v>
      </c>
      <c r="F13" s="15">
        <f>SUM(D13+E13)</f>
        <v>7292243110.7299995</v>
      </c>
      <c r="G13" s="15">
        <f t="shared" ref="G13:H13" si="0">SUM(G14:G21)</f>
        <v>4862949488.0300007</v>
      </c>
      <c r="H13" s="15">
        <f t="shared" si="0"/>
        <v>4819093880.1300011</v>
      </c>
      <c r="I13" s="16">
        <f>SUM(I14:I21)</f>
        <v>2429293622.6999998</v>
      </c>
    </row>
    <row r="14" spans="2:9" x14ac:dyDescent="0.25">
      <c r="B14" s="44" t="s">
        <v>12</v>
      </c>
      <c r="C14" s="45"/>
      <c r="D14" s="17">
        <v>35709312.350000001</v>
      </c>
      <c r="E14" s="18">
        <v>-618846.65</v>
      </c>
      <c r="F14" s="19">
        <f>+D14+E14</f>
        <v>35090465.700000003</v>
      </c>
      <c r="G14" s="18">
        <v>22096620.600000001</v>
      </c>
      <c r="H14" s="18">
        <v>22096620.600000001</v>
      </c>
      <c r="I14" s="20">
        <f>F14-G14</f>
        <v>12993845.100000001</v>
      </c>
    </row>
    <row r="15" spans="2:9" x14ac:dyDescent="0.25">
      <c r="B15" s="44" t="s">
        <v>13</v>
      </c>
      <c r="C15" s="45"/>
      <c r="D15" s="17">
        <v>176679476.69999999</v>
      </c>
      <c r="E15" s="18">
        <v>147941832.13999999</v>
      </c>
      <c r="F15" s="19">
        <f t="shared" ref="F15:F21" si="1">+D15+E15</f>
        <v>324621308.83999997</v>
      </c>
      <c r="G15" s="18">
        <v>258038581.16</v>
      </c>
      <c r="H15" s="18">
        <v>258038581.16</v>
      </c>
      <c r="I15" s="20">
        <f t="shared" ref="I15:I21" si="2">F15-G15</f>
        <v>66582727.679999977</v>
      </c>
    </row>
    <row r="16" spans="2:9" x14ac:dyDescent="0.25">
      <c r="B16" s="44" t="s">
        <v>14</v>
      </c>
      <c r="C16" s="45"/>
      <c r="D16" s="17">
        <v>2537955178.02</v>
      </c>
      <c r="E16" s="18">
        <v>76872719.180000007</v>
      </c>
      <c r="F16" s="19">
        <f t="shared" si="1"/>
        <v>2614827897.1999998</v>
      </c>
      <c r="G16" s="18">
        <v>1694795362.7</v>
      </c>
      <c r="H16" s="18">
        <v>1671091654.29</v>
      </c>
      <c r="I16" s="20">
        <f t="shared" si="2"/>
        <v>920032534.49999976</v>
      </c>
    </row>
    <row r="17" spans="2:9" x14ac:dyDescent="0.25">
      <c r="B17" s="44" t="s">
        <v>15</v>
      </c>
      <c r="C17" s="45"/>
      <c r="D17" s="17"/>
      <c r="E17" s="17"/>
      <c r="F17" s="19"/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2300717958.5799999</v>
      </c>
      <c r="E18" s="18">
        <v>77080755.939999998</v>
      </c>
      <c r="F18" s="19">
        <f t="shared" si="1"/>
        <v>2377798714.52</v>
      </c>
      <c r="G18" s="18">
        <v>1637151250.0799999</v>
      </c>
      <c r="H18" s="18">
        <v>1637127007.9200001</v>
      </c>
      <c r="I18" s="20">
        <f t="shared" si="2"/>
        <v>740647464.44000006</v>
      </c>
    </row>
    <row r="19" spans="2:9" x14ac:dyDescent="0.25">
      <c r="B19" s="44" t="s">
        <v>17</v>
      </c>
      <c r="C19" s="45"/>
      <c r="D19" s="17"/>
      <c r="E19" s="17"/>
      <c r="F19" s="19"/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1508008405.4200001</v>
      </c>
      <c r="E20" s="18">
        <v>-29536056.02</v>
      </c>
      <c r="F20" s="19">
        <f t="shared" si="1"/>
        <v>1478472349.4000001</v>
      </c>
      <c r="G20" s="18">
        <v>937242031.30999994</v>
      </c>
      <c r="H20" s="18">
        <v>936834373.98000002</v>
      </c>
      <c r="I20" s="20">
        <f t="shared" si="2"/>
        <v>541230318.09000015</v>
      </c>
    </row>
    <row r="21" spans="2:9" x14ac:dyDescent="0.25">
      <c r="B21" s="44" t="s">
        <v>19</v>
      </c>
      <c r="C21" s="45"/>
      <c r="D21" s="17">
        <v>460654154.48000002</v>
      </c>
      <c r="E21" s="18">
        <v>778220.59</v>
      </c>
      <c r="F21" s="19">
        <f t="shared" si="1"/>
        <v>461432375.06999999</v>
      </c>
      <c r="G21" s="18">
        <v>313625642.18000001</v>
      </c>
      <c r="H21" s="18">
        <v>293905642.18000001</v>
      </c>
      <c r="I21" s="20">
        <f t="shared" si="2"/>
        <v>147806732.88999999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3826690239.46</v>
      </c>
      <c r="E23" s="15">
        <f>SUM(E24:E30)</f>
        <v>561772896.62</v>
      </c>
      <c r="F23" s="15">
        <f t="shared" ref="F23:I23" si="3">SUM(F24:F30)</f>
        <v>4388463136.0799999</v>
      </c>
      <c r="G23" s="15">
        <f t="shared" si="3"/>
        <v>2271861251</v>
      </c>
      <c r="H23" s="15">
        <f t="shared" si="3"/>
        <v>2264629334.1900001</v>
      </c>
      <c r="I23" s="16">
        <f t="shared" si="3"/>
        <v>2116601885.0800002</v>
      </c>
    </row>
    <row r="24" spans="2:9" x14ac:dyDescent="0.25">
      <c r="B24" s="44" t="s">
        <v>21</v>
      </c>
      <c r="C24" s="45"/>
      <c r="D24" s="23">
        <v>533909380.85000002</v>
      </c>
      <c r="E24" s="18">
        <v>49844747.990000002</v>
      </c>
      <c r="F24" s="19">
        <f>+D24+E24</f>
        <v>583754128.84000003</v>
      </c>
      <c r="G24" s="18">
        <v>349722612.63</v>
      </c>
      <c r="H24" s="18">
        <v>346526741.69</v>
      </c>
      <c r="I24" s="20">
        <f t="shared" ref="I24:I30" si="4">F24-G24</f>
        <v>234031516.21000004</v>
      </c>
    </row>
    <row r="25" spans="2:9" x14ac:dyDescent="0.25">
      <c r="B25" s="44" t="s">
        <v>22</v>
      </c>
      <c r="C25" s="45"/>
      <c r="D25" s="23">
        <v>2410333088.04</v>
      </c>
      <c r="E25" s="18">
        <v>453046262.56999999</v>
      </c>
      <c r="F25" s="19">
        <f t="shared" ref="F25:F30" si="5">+D25+E25</f>
        <v>2863379350.6100001</v>
      </c>
      <c r="G25" s="18">
        <v>1281658459.52</v>
      </c>
      <c r="H25" s="18">
        <v>1278899079.95</v>
      </c>
      <c r="I25" s="20">
        <f t="shared" si="4"/>
        <v>1581720891.0900002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195656743.74000001</v>
      </c>
      <c r="E27" s="18">
        <v>8051290.4800000004</v>
      </c>
      <c r="F27" s="19">
        <f t="shared" si="5"/>
        <v>203708034.22</v>
      </c>
      <c r="G27" s="18">
        <v>143106000.46000001</v>
      </c>
      <c r="H27" s="18">
        <v>143106000.46000001</v>
      </c>
      <c r="I27" s="20">
        <f t="shared" si="4"/>
        <v>60602033.75999999</v>
      </c>
    </row>
    <row r="28" spans="2:9" x14ac:dyDescent="0.25">
      <c r="B28" s="44" t="s">
        <v>24</v>
      </c>
      <c r="C28" s="45"/>
      <c r="D28" s="23">
        <v>158960976</v>
      </c>
      <c r="E28" s="18">
        <v>8741157.2400000002</v>
      </c>
      <c r="F28" s="19">
        <f t="shared" si="5"/>
        <v>167702133.24000001</v>
      </c>
      <c r="G28" s="18">
        <v>147276151.5</v>
      </c>
      <c r="H28" s="18">
        <v>147259682.97999999</v>
      </c>
      <c r="I28" s="20">
        <f t="shared" si="4"/>
        <v>20425981.74000001</v>
      </c>
    </row>
    <row r="29" spans="2:9" x14ac:dyDescent="0.25">
      <c r="B29" s="44" t="s">
        <v>25</v>
      </c>
      <c r="C29" s="45"/>
      <c r="D29" s="23">
        <v>175225136.03999999</v>
      </c>
      <c r="E29" s="18">
        <v>1027085.08</v>
      </c>
      <c r="F29" s="19">
        <f t="shared" si="5"/>
        <v>176252221.12</v>
      </c>
      <c r="G29" s="18">
        <v>119952193.59</v>
      </c>
      <c r="H29" s="18">
        <v>119952193.59</v>
      </c>
      <c r="I29" s="20">
        <f t="shared" si="4"/>
        <v>56300027.530000001</v>
      </c>
    </row>
    <row r="30" spans="2:9" x14ac:dyDescent="0.25">
      <c r="B30" s="44" t="s">
        <v>26</v>
      </c>
      <c r="C30" s="45"/>
      <c r="D30" s="23">
        <v>352604914.79000002</v>
      </c>
      <c r="E30" s="18">
        <v>41062353.259999998</v>
      </c>
      <c r="F30" s="19">
        <f t="shared" si="5"/>
        <v>393667268.05000001</v>
      </c>
      <c r="G30" s="18">
        <v>230145833.30000001</v>
      </c>
      <c r="H30" s="18">
        <v>228885635.52000001</v>
      </c>
      <c r="I30" s="20">
        <f t="shared" si="4"/>
        <v>163521434.75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142452471</v>
      </c>
      <c r="E32" s="26">
        <f>SUM(E33:E41)</f>
        <v>35638304.5</v>
      </c>
      <c r="F32" s="26">
        <f>SUM(D32+E32)</f>
        <v>178090775.5</v>
      </c>
      <c r="G32" s="26">
        <f t="shared" ref="G32:H32" si="6">SUM(G33:G40)</f>
        <v>141112732.97</v>
      </c>
      <c r="H32" s="26">
        <f t="shared" si="6"/>
        <v>141112732.97</v>
      </c>
      <c r="I32" s="27">
        <f>SUM(I33)</f>
        <v>36978042.530000001</v>
      </c>
    </row>
    <row r="33" spans="2:9" x14ac:dyDescent="0.25">
      <c r="B33" s="44" t="s">
        <v>28</v>
      </c>
      <c r="C33" s="45"/>
      <c r="D33" s="23">
        <v>142452471</v>
      </c>
      <c r="E33" s="18">
        <v>35638304.5</v>
      </c>
      <c r="F33" s="19">
        <f>+D33+E33</f>
        <v>178090775.5</v>
      </c>
      <c r="G33" s="18">
        <v>141112732.97</v>
      </c>
      <c r="H33" s="18">
        <v>141112732.97</v>
      </c>
      <c r="I33" s="20">
        <f t="shared" ref="I33" si="7">F33-G33</f>
        <v>36978042.530000001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1403366008</v>
      </c>
      <c r="E43" s="26">
        <f>SUM(E44:E47)</f>
        <v>67990626.790000007</v>
      </c>
      <c r="F43" s="26">
        <f>SUM(D43+E43)</f>
        <v>1471356634.79</v>
      </c>
      <c r="G43" s="26">
        <f>SUM(G44:G47)</f>
        <v>827462645.13</v>
      </c>
      <c r="H43" s="26">
        <f>SUM(H44:H47)</f>
        <v>761141439.13</v>
      </c>
      <c r="I43" s="27">
        <f>SUM(F43-G43)</f>
        <v>643893989.65999997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48" t="s">
        <v>39</v>
      </c>
      <c r="C45" s="49"/>
      <c r="D45" s="23">
        <v>1403366008</v>
      </c>
      <c r="E45" s="23">
        <v>67990626.790000007</v>
      </c>
      <c r="F45" s="28">
        <f t="shared" ref="F45:F47" si="10">+D45+E45</f>
        <v>1471356634.79</v>
      </c>
      <c r="G45" s="23">
        <v>827462645.13</v>
      </c>
      <c r="H45" s="23">
        <v>761141439.13</v>
      </c>
      <c r="I45" s="20">
        <f>SUM(F45-G45)</f>
        <v>643893989.65999997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ref="I46:I47" si="11">SUM(F46-G46)</f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12392233204.009998</v>
      </c>
      <c r="E49" s="31">
        <f>SUM(E13+E23+E43+E32)</f>
        <v>937920453.08999991</v>
      </c>
      <c r="F49" s="31">
        <f>SUM(D49+E49)</f>
        <v>13330153657.099998</v>
      </c>
      <c r="G49" s="31">
        <f>SUM(G13+G23+G43+G32)</f>
        <v>8103386117.1300011</v>
      </c>
      <c r="H49" s="31">
        <f>SUM(H13+H23+H43+H32)</f>
        <v>7985977386.420002</v>
      </c>
      <c r="I49" s="32">
        <f>SUM(F49-G49)</f>
        <v>5226767539.9699974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50"/>
      <c r="C56" s="50"/>
      <c r="D56" s="3"/>
      <c r="E56" s="3"/>
      <c r="F56" s="3"/>
      <c r="G56" s="51"/>
      <c r="H56" s="51"/>
      <c r="I56" s="51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2025-02-10T04:14:37Z</cp:lastPrinted>
  <dcterms:created xsi:type="dcterms:W3CDTF">2016-04-26T15:00:03Z</dcterms:created>
  <dcterms:modified xsi:type="dcterms:W3CDTF">2025-10-14T05:59:33Z</dcterms:modified>
</cp:coreProperties>
</file>