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\3,. Trim. Información Financiera Armonizada\"/>
    </mc:Choice>
  </mc:AlternateContent>
  <xr:revisionPtr revIDLastSave="0" documentId="8_{6733FB4A-1D69-44E2-B1BB-D1194F477FB3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33" i="5"/>
  <c r="F16" i="5"/>
  <c r="F17" i="5"/>
  <c r="F18" i="5"/>
  <c r="F19" i="5"/>
  <c r="F20" i="5"/>
  <c r="F21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<sst xmlns="http://schemas.openxmlformats.org/spreadsheetml/2006/main" count="39" uniqueCount="38">
  <si>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</si>
  <si>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</si>
  <si>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</si>
  <si>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</si>
  <si>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</si>
  <si>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</si>
  <si>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</si>
  <si>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</si>
  <si>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</si>
  <si>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</si>
  <si>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</si>
  <si>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</si>
  <si>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</si>
  <si>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</si>
  <si>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</si>
  <si>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</si>
  <si>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</si>
  <si>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</si>
  <si>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</si>
  <si>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</si>
  <si>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</si>
  <si>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</si>
  <si>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</si>
  <si>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</si>
  <si>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</si>
  <si>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</si>
  <si>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</si>
  <si>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</si>
  <si>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</si>
  <si>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</si>
  <si>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</si>
  <si>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</si>
  <si>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</si>
  <si>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</si>
  <si>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</si>
  <si>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</si>
  <si>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</si>
  <si>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Enero al 30 de Septiembre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</si>
</sst>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zoomScale="112" zoomScaleNormal="112" workbookViewId="0">
      <selection activeCell="C33" sqref="C33:E33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1815830772.76</v>
      </c>
      <c r="D13" s="57">
        <f t="shared" ref="D13:E13" si="0">SUM(D15:D21)</f>
        <v>255940321427.07999</v>
      </c>
      <c r="E13" s="57">
        <f t="shared" si="0"/>
        <v>254520973313.13998</v>
      </c>
      <c r="F13" s="58">
        <f>SUM(C13+D13-E13)</f>
        <v>3235178886.7000122</v>
      </c>
      <c r="G13" s="59">
        <f>SUM(F13-C13)</f>
        <v>1419348113.9400122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1802794430.03</v>
      </c>
      <c r="D15" s="64">
        <v>246093921892.51001</v>
      </c>
      <c r="E15" s="64">
        <v>244711376289.64999</v>
      </c>
      <c r="F15" s="65">
        <f>SUM(C15+D15-E15)</f>
        <v>3185340032.8900146</v>
      </c>
      <c r="G15" s="63">
        <f t="shared" ref="G15:G21" si="1">SUM(F15-C15)</f>
        <v>1382545602.8600147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9588666.1799999997</v>
      </c>
      <c r="D16" s="64">
        <v>9810964371.4899998</v>
      </c>
      <c r="E16" s="64">
        <v>9807281752.6499996</v>
      </c>
      <c r="F16" s="65">
        <f t="shared" ref="F16:F21" si="2">SUM(C16+D16-E16)</f>
        <v>13271285.020000458</v>
      </c>
      <c r="G16" s="63">
        <f>SUM(F16-C16)</f>
        <v>3682618.8400004581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3447676.55</v>
      </c>
      <c r="D17" s="64">
        <v>35435163.079999998</v>
      </c>
      <c r="E17" s="64">
        <v>2315270.84</v>
      </c>
      <c r="F17" s="65">
        <f t="shared" si="2"/>
        <v>36567568.789999992</v>
      </c>
      <c r="G17" s="63">
        <f t="shared" si="1"/>
        <v>33119892.239999991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0</v>
      </c>
      <c r="D21" s="66">
        <v>0</v>
      </c>
      <c r="E21" s="66">
        <v>0</v>
      </c>
      <c r="F21" s="65">
        <f t="shared" si="2"/>
        <v>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37063743744.167</v>
      </c>
      <c r="D23" s="69">
        <f>SUM(D25:D33)</f>
        <v>2385417803.9899998</v>
      </c>
      <c r="E23" s="69">
        <f t="shared" ref="E23" si="3">SUM(E25:E33)</f>
        <v>1836950119.3100002</v>
      </c>
      <c r="F23" s="69">
        <f>SUM(C23+D23-E23)</f>
        <v>37612211428.847</v>
      </c>
      <c r="G23" s="70">
        <f>SUM(F23-C23)</f>
        <v>548467684.68000031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143113118.28</v>
      </c>
      <c r="D25" s="64">
        <v>831852355.78999996</v>
      </c>
      <c r="E25" s="64">
        <v>874297721.63</v>
      </c>
      <c r="F25" s="74">
        <f t="shared" ref="F25:F33" si="4">SUM(C25+D25-E25)</f>
        <v>100667752.43999994</v>
      </c>
      <c r="G25" s="75">
        <f t="shared" ref="G25:G33" si="5">SUM(F25-C25)</f>
        <v>-42445365.840000063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271.2</v>
      </c>
      <c r="F26" s="74">
        <f t="shared" si="4"/>
        <v>303972477.02000004</v>
      </c>
      <c r="G26" s="75">
        <f t="shared" si="5"/>
        <v>-271.19999998807907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35345463604.955002</v>
      </c>
      <c r="D27" s="64">
        <v>1158946369.5799999</v>
      </c>
      <c r="E27" s="64">
        <v>618954375.64999998</v>
      </c>
      <c r="F27" s="74">
        <f t="shared" si="4"/>
        <v>35885455598.885002</v>
      </c>
      <c r="G27" s="75">
        <f t="shared" si="5"/>
        <v>539991993.93000031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2466533096.4120002</v>
      </c>
      <c r="D28" s="64">
        <v>332819315.79000002</v>
      </c>
      <c r="E28" s="64">
        <v>25268572.420000002</v>
      </c>
      <c r="F28" s="74">
        <f t="shared" si="4"/>
        <v>2774083839.7820001</v>
      </c>
      <c r="G28" s="75">
        <f t="shared" si="5"/>
        <v>307550743.36999989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109096517.26000001</v>
      </c>
      <c r="D29" s="66">
        <v>39440000</v>
      </c>
      <c r="E29" s="66">
        <v>0</v>
      </c>
      <c r="F29" s="74">
        <f t="shared" si="4"/>
        <v>148536517.25999999</v>
      </c>
      <c r="G29" s="75">
        <f t="shared" si="5"/>
        <v>39439999.999999985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-1339471880.4100001</v>
      </c>
      <c r="D30" s="64">
        <v>21577682.829999998</v>
      </c>
      <c r="E30" s="64">
        <v>318429178.41000003</v>
      </c>
      <c r="F30" s="74">
        <f t="shared" si="4"/>
        <v>-1636323375.9900002</v>
      </c>
      <c r="G30" s="75">
        <f t="shared" si="5"/>
        <v>-296851495.58000016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35036539.450000003</v>
      </c>
      <c r="D33" s="66">
        <v>782080</v>
      </c>
      <c r="E33" s="66">
        <v>0</v>
      </c>
      <c r="F33" s="74">
        <f t="shared" si="4"/>
        <v>35818619.450000003</v>
      </c>
      <c r="G33" s="75">
        <f t="shared" si="5"/>
        <v>782080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38879574516.927002</v>
      </c>
      <c r="D35" s="77">
        <f>SUM(D13+D23)</f>
        <v>258325739231.06998</v>
      </c>
      <c r="E35" s="77">
        <f>SUM(E13+E23)</f>
        <v>256357923432.44998</v>
      </c>
      <c r="F35" s="78">
        <f>SUM(C35+D35-E35)</f>
        <v>40847390315.546967</v>
      </c>
      <c r="G35" s="79">
        <f>SUM(F35-C35)</f>
        <v>1967815798.6199646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2025-07-23T18:48:47Z</cp:lastPrinted>
  <dcterms:created xsi:type="dcterms:W3CDTF">2014-09-04T18:46:51Z</dcterms:created>
  <dcterms:modified xsi:type="dcterms:W3CDTF">2025-10-14T04:50:31Z</dcterms:modified>
</cp:coreProperties>
</file>