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Nueva carpeta\"/>
    </mc:Choice>
  </mc:AlternateContent>
  <xr:revisionPtr revIDLastSave="0" documentId="8_{AA2AE864-330D-4229-BDF8-87AF0E98F50B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</workbook>
</file>

<file path=xl/calcChain.xml><?xml version="1.0" encoding="utf-8"?>
<calcChain xmlns="http://schemas.openxmlformats.org/spreadsheetml/2006/main">
  <c r="F26" i="5" l="1"/>
  <c r="F27" i="5"/>
  <c r="F28" i="5"/>
  <c r="F29" i="5"/>
  <c r="F30" i="5"/>
  <c r="F31" i="5"/>
  <c r="F32" i="5"/>
  <c r="F33" i="5"/>
  <c r="F16" i="5"/>
  <c r="F17" i="5"/>
  <c r="F18" i="5"/>
  <c r="F19" i="5"/>
  <c r="F20" i="5"/>
  <c r="F21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<sst xmlns="http://schemas.openxmlformats.org/spreadsheetml/2006/main" count="39" uniqueCount="38">
  <si>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</si>
  <si>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</si>
  <si>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</si>
  <si>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</si>
  <si>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</si>
  <si>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</si>
  <si>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</si>
  <si>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</si>
  <si>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</si>
  <si>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</si>
  <si>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</si>
  <si>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</si>
  <si>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</si>
  <si>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</si>
  <si>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</si>
  <si>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</si>
  <si>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</si>
  <si>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</si>
  <si>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</si>
  <si>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</si>
  <si>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</si>
  <si>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</si>
  <si>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</si>
  <si>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</si>
  <si>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</si>
  <si>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</si>
  <si>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</si>
  <si>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</si>
  <si>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</si>
  <si>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</si>
  <si>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</si>
  <si>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</si>
  <si>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</si>
  <si>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</si>
  <si>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</si>
  <si>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</si>
  <si>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</si>
  <si>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Septiembre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</si>
</sst>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E24" zoomScale="112" zoomScaleNormal="112" workbookViewId="0">
      <selection activeCell="C29" sqref="C29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3382399601.2799997</v>
      </c>
      <c r="D13" s="57">
        <f t="shared" ref="D13:E13" si="0">SUM(D15:D21)</f>
        <v>19375658705.609997</v>
      </c>
      <c r="E13" s="57">
        <f t="shared" si="0"/>
        <v>19522879420.189999</v>
      </c>
      <c r="F13" s="58">
        <f>SUM(C13+D13-E13)</f>
        <v>3235178886.6999969</v>
      </c>
      <c r="G13" s="59">
        <f>SUM(F13-C13)</f>
        <v>-147220714.58000278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3358418175.1599998</v>
      </c>
      <c r="D15" s="64">
        <v>18495278071.099998</v>
      </c>
      <c r="E15" s="64">
        <v>18668356213.369999</v>
      </c>
      <c r="F15" s="65">
        <f>SUM(C15+D15-E15)</f>
        <v>3185340032.8899994</v>
      </c>
      <c r="G15" s="63">
        <f t="shared" ref="G15:G21" si="1">SUM(F15-C15)</f>
        <v>-173078142.27000046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13247387.65</v>
      </c>
      <c r="D16" s="64">
        <v>854264326.50999999</v>
      </c>
      <c r="E16" s="64">
        <v>854240429.13999999</v>
      </c>
      <c r="F16" s="65">
        <f t="shared" ref="F16:F21" si="2">SUM(C16+D16-E16)</f>
        <v>13271285.019999981</v>
      </c>
      <c r="G16" s="63">
        <f>SUM(F16-C16)</f>
        <v>23897.369999980554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10734038.470000001</v>
      </c>
      <c r="D17" s="64">
        <v>26116308</v>
      </c>
      <c r="E17" s="64">
        <v>282777.68</v>
      </c>
      <c r="F17" s="65">
        <f t="shared" si="2"/>
        <v>36567568.789999999</v>
      </c>
      <c r="G17" s="63">
        <f t="shared" si="1"/>
        <v>25833530.32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37506951844.836998</v>
      </c>
      <c r="D23" s="69">
        <f>SUM(D25:D33)</f>
        <v>274390454.22999996</v>
      </c>
      <c r="E23" s="69">
        <f t="shared" ref="E23" si="3">SUM(E25:E33)</f>
        <v>169130870.22</v>
      </c>
      <c r="F23" s="69">
        <f>SUM(C23+D23-E23)</f>
        <v>37612211428.847</v>
      </c>
      <c r="G23" s="70">
        <f>SUM(F23-C23)</f>
        <v>105259584.01000214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88824664.340000004</v>
      </c>
      <c r="D25" s="64">
        <v>98966822.510000005</v>
      </c>
      <c r="E25" s="64">
        <v>87123734.409999996</v>
      </c>
      <c r="F25" s="74">
        <f t="shared" ref="F25:F33" si="4">SUM(C25+D25-E25)</f>
        <v>100667752.44000003</v>
      </c>
      <c r="G25" s="75">
        <f t="shared" ref="G25:G33" si="5">SUM(F25-C25)</f>
        <v>11843088.100000024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303972477.01999998</v>
      </c>
      <c r="D26" s="66">
        <v>0</v>
      </c>
      <c r="E26" s="66">
        <v>0</v>
      </c>
      <c r="F26" s="74">
        <f t="shared" si="4"/>
        <v>303972477.01999998</v>
      </c>
      <c r="G26" s="75">
        <f t="shared" si="5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35775431529.625</v>
      </c>
      <c r="D27" s="64">
        <v>154274475.50999999</v>
      </c>
      <c r="E27" s="64">
        <v>44250406.25</v>
      </c>
      <c r="F27" s="74">
        <f t="shared" si="4"/>
        <v>35885455598.885002</v>
      </c>
      <c r="G27" s="75">
        <f t="shared" si="5"/>
        <v>110024069.26000214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2753040280.0120001</v>
      </c>
      <c r="D28" s="64">
        <v>21043559.77</v>
      </c>
      <c r="E28" s="64">
        <v>0</v>
      </c>
      <c r="F28" s="74">
        <f t="shared" si="4"/>
        <v>2774083839.7820001</v>
      </c>
      <c r="G28" s="75">
        <f t="shared" si="5"/>
        <v>21043559.769999981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148536517.25999999</v>
      </c>
      <c r="D29" s="66">
        <v>0</v>
      </c>
      <c r="E29" s="66">
        <v>0</v>
      </c>
      <c r="F29" s="74">
        <f t="shared" si="4"/>
        <v>148536517.25999999</v>
      </c>
      <c r="G29" s="75">
        <f t="shared" si="5"/>
        <v>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-1598672242.8699999</v>
      </c>
      <c r="D30" s="64">
        <v>105596.44</v>
      </c>
      <c r="E30" s="64">
        <v>37756729.560000002</v>
      </c>
      <c r="F30" s="74">
        <f t="shared" si="4"/>
        <v>-1636323375.9899998</v>
      </c>
      <c r="G30" s="75">
        <f t="shared" si="5"/>
        <v>-37651133.119999886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35818619.450000003</v>
      </c>
      <c r="D33" s="66">
        <v>0</v>
      </c>
      <c r="E33" s="66">
        <v>0</v>
      </c>
      <c r="F33" s="74">
        <f t="shared" si="4"/>
        <v>35818619.450000003</v>
      </c>
      <c r="G33" s="75">
        <f t="shared" si="5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40889351446.116997</v>
      </c>
      <c r="D35" s="77">
        <f>SUM(D13+D23)</f>
        <v>19650049159.839996</v>
      </c>
      <c r="E35" s="77">
        <f>SUM(E13+E23)</f>
        <v>19692010290.41</v>
      </c>
      <c r="F35" s="78">
        <f>SUM(C35+D35-E35)</f>
        <v>40847390315.546997</v>
      </c>
      <c r="G35" s="79">
        <f>SUM(F35-C35)</f>
        <v>-41961130.569999695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2025-10-14T04:16:06Z</dcterms:modified>
</cp:coreProperties>
</file>