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14 de octubre\tesoreria septiembre 25\"/>
    </mc:Choice>
  </mc:AlternateContent>
  <xr:revisionPtr revIDLastSave="0" documentId="13_ncr:1_{B5B4A0F8-ACAC-44AD-BB47-C10B233D822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parativ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N45" i="1" l="1"/>
  <c r="M45" i="1" l="1"/>
  <c r="L45" i="1" l="1"/>
  <c r="K45" i="1" l="1"/>
  <c r="J45" i="1" l="1"/>
  <c r="H45" i="1"/>
  <c r="I45" i="1"/>
  <c r="G45" i="1"/>
  <c r="E45" i="1"/>
  <c r="D45" i="1"/>
  <c r="C45" i="1"/>
  <c r="F41" i="1"/>
  <c r="F40" i="1"/>
  <c r="F39" i="1"/>
  <c r="F38" i="1"/>
  <c r="F37" i="1"/>
  <c r="F36" i="1"/>
  <c r="F35" i="1"/>
  <c r="F45" i="1" l="1"/>
</calcChain>
</file>

<file path=xl/sharedStrings.xml><?xml version="1.0" encoding="utf-8"?>
<sst xmlns="http://schemas.openxmlformats.org/spreadsheetml/2006/main" count="35" uniqueCount="16">
  <si>
    <t>MES</t>
  </si>
  <si>
    <t>Enero</t>
  </si>
  <si>
    <t xml:space="preserve">No hubo gastos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</si>
  <si>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</si>
  <si>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</si>
  <si>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</si>
  <si>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</si>
  <si>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</si>
  <si>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</si>
  <si>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</si>
  <si>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</si>
  <si>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</si>
  <si>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</si>
  <si>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</si>
  <si>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</si>
  <si>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No hubo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</si>
</sst>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3" fillId="0" borderId="4" xfId="1" applyNumberFormat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 wrapText="1"/>
    </xf>
    <xf numFmtId="44" fontId="3" fillId="0" borderId="4" xfId="1" applyNumberFormat="1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/>
    </xf>
    <xf numFmtId="44" fontId="3" fillId="0" borderId="4" xfId="2" applyFont="1" applyFill="1" applyBorder="1" applyAlignment="1">
      <alignment horizontal="center" vertical="center"/>
    </xf>
    <xf numFmtId="44" fontId="3" fillId="0" borderId="5" xfId="1" applyNumberFormat="1" applyFont="1" applyFill="1" applyBorder="1" applyAlignment="1">
      <alignment horizontal="center" vertical="center"/>
    </xf>
    <xf numFmtId="17" fontId="0" fillId="0" borderId="0" xfId="0" applyNumberFormat="1"/>
    <xf numFmtId="44" fontId="0" fillId="0" borderId="0" xfId="0" applyNumberFormat="1"/>
    <xf numFmtId="0" fontId="1" fillId="0" borderId="0" xfId="0" applyFont="1"/>
    <xf numFmtId="0" fontId="1" fillId="0" borderId="0" xfId="0" applyFont="1" applyFill="1"/>
    <xf numFmtId="44" fontId="3" fillId="0" borderId="4" xfId="2" applyFont="1" applyFill="1" applyBorder="1" applyAlignment="1">
      <alignment horizontal="center" vertical="center" wrapText="1"/>
    </xf>
    <xf numFmtId="44" fontId="3" fillId="0" borderId="8" xfId="1" applyNumberFormat="1" applyFont="1" applyFill="1" applyBorder="1" applyAlignment="1">
      <alignment horizontal="center" vertical="center"/>
    </xf>
    <xf numFmtId="43" fontId="3" fillId="0" borderId="8" xfId="1" applyFont="1" applyFill="1" applyBorder="1" applyAlignment="1">
      <alignment horizontal="center" vertical="center" wrapText="1"/>
    </xf>
    <xf numFmtId="44" fontId="3" fillId="0" borderId="6" xfId="1" applyNumberFormat="1" applyFont="1" applyFill="1" applyBorder="1" applyAlignment="1">
      <alignment horizontal="center" vertical="center"/>
    </xf>
    <xf numFmtId="44" fontId="3" fillId="0" borderId="3" xfId="1" applyNumberFormat="1" applyFont="1" applyFill="1" applyBorder="1" applyAlignment="1">
      <alignment horizontal="center" vertical="center"/>
    </xf>
    <xf numFmtId="44" fontId="3" fillId="0" borderId="10" xfId="1" applyNumberFormat="1" applyFont="1" applyFill="1" applyBorder="1" applyAlignment="1">
      <alignment horizontal="center" vertical="center"/>
    </xf>
    <xf numFmtId="44" fontId="3" fillId="0" borderId="5" xfId="2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 wrapText="1"/>
    </xf>
    <xf numFmtId="44" fontId="3" fillId="0" borderId="5" xfId="1" applyNumberFormat="1" applyFont="1" applyFill="1" applyBorder="1" applyAlignment="1">
      <alignment horizontal="center" vertical="center" wrapText="1"/>
    </xf>
    <xf numFmtId="44" fontId="4" fillId="0" borderId="7" xfId="1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3" fillId="0" borderId="10" xfId="2" applyNumberFormat="1" applyFont="1" applyFill="1" applyBorder="1" applyAlignment="1">
      <alignment horizontal="center" vertical="center"/>
    </xf>
    <xf numFmtId="44" fontId="4" fillId="4" borderId="7" xfId="1" applyNumberFormat="1" applyFont="1" applyFill="1" applyBorder="1" applyAlignment="1">
      <alignment horizontal="center" vertical="center"/>
    </xf>
    <xf numFmtId="44" fontId="4" fillId="4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Comparativo Gastos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gradFill>
          <a:gsLst>
            <a:gs pos="0">
              <a:schemeClr val="accent3">
                <a:lumMod val="40000"/>
                <a:lumOff val="6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C8-4F99-95EF-5E608221891F}"/>
                </c:ext>
              </c:extLst>
            </c:dLbl>
            <c:dLbl>
              <c:idx val="1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C8-4F99-95EF-5E608221891F}"/>
                </c:ext>
              </c:extLst>
            </c:dLbl>
            <c:dLbl>
              <c:idx val="2"/>
              <c:layout>
                <c:manualLayout>
                  <c:x val="2.5613279508892098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C8-4F99-95EF-5E608221891F}"/>
                </c:ext>
              </c:extLst>
            </c:dLbl>
            <c:dLbl>
              <c:idx val="3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C8-4F99-95EF-5E608221891F}"/>
                </c:ext>
              </c:extLst>
            </c:dLbl>
            <c:dLbl>
              <c:idx val="4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C8-4F99-95EF-5E608221891F}"/>
                </c:ext>
              </c:extLst>
            </c:dLbl>
            <c:dLbl>
              <c:idx val="5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C8-4F99-95EF-5E608221891F}"/>
                </c:ext>
              </c:extLst>
            </c:dLbl>
            <c:dLbl>
              <c:idx val="6"/>
              <c:layout>
                <c:manualLayout>
                  <c:x val="2.5613279508891447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C8-4F99-95EF-5E608221891F}"/>
                </c:ext>
              </c:extLst>
            </c:dLbl>
            <c:dLbl>
              <c:idx val="7"/>
              <c:layout>
                <c:manualLayout>
                  <c:x val="1.3201721379203514E-2"/>
                  <c:y val="-9.2643653346486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C8-4F99-95EF-5E608221891F}"/>
                </c:ext>
              </c:extLst>
            </c:dLbl>
            <c:dLbl>
              <c:idx val="8"/>
              <c:layout>
                <c:manualLayout>
                  <c:x val="2.1477582934558981E-2"/>
                  <c:y val="-3.32329230997879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C8-4F99-95EF-5E608221891F}"/>
                </c:ext>
              </c:extLst>
            </c:dLbl>
            <c:dLbl>
              <c:idx val="9"/>
              <c:layout>
                <c:manualLayout>
                  <c:x val="8.4726576332860553E-3"/>
                  <c:y val="-0.11206112313703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05-4401-A2B0-C2EDAB8A280D}"/>
                </c:ext>
              </c:extLst>
            </c:dLbl>
            <c:dLbl>
              <c:idx val="10"/>
              <c:layout>
                <c:manualLayout>
                  <c:x val="1.0837189506244784E-2"/>
                  <c:y val="-0.170313532508666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C-4040-B24D-157854858CF3}"/>
                </c:ext>
              </c:extLst>
            </c:dLbl>
            <c:dLbl>
              <c:idx val="11"/>
              <c:layout>
                <c:manualLayout>
                  <c:x val="2.561327950889058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E0-4B9B-9AEA-A20CDCFCA6B5}"/>
                </c:ext>
              </c:extLst>
            </c:dLbl>
            <c:dLbl>
              <c:idx val="12"/>
              <c:layout>
                <c:manualLayout>
                  <c:x val="2.5613279508892315E-3"/>
                  <c:y val="-5.7692207723505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A-4827-9207-341D6320FB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3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Comparativo!$C$32:$O$32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Comparativo!$C$45:$O$45</c:f>
              <c:numCache>
                <c:formatCode>_("$"* #,##0.00_);_("$"* \(#,##0.00\);_("$"* "-"??_);_(@_)</c:formatCode>
                <c:ptCount val="13"/>
                <c:pt idx="0">
                  <c:v>67360382.569999993</c:v>
                </c:pt>
                <c:pt idx="1">
                  <c:v>86289879.620000005</c:v>
                </c:pt>
                <c:pt idx="2">
                  <c:v>92397758.150000006</c:v>
                </c:pt>
                <c:pt idx="3">
                  <c:v>35451611.179999992</c:v>
                </c:pt>
                <c:pt idx="4">
                  <c:v>54968787.540000007</c:v>
                </c:pt>
                <c:pt idx="5">
                  <c:v>31068606.509999998</c:v>
                </c:pt>
                <c:pt idx="6">
                  <c:v>68184137.029999986</c:v>
                </c:pt>
                <c:pt idx="7">
                  <c:v>42033874.549999997</c:v>
                </c:pt>
                <c:pt idx="8">
                  <c:v>46098061.139999993</c:v>
                </c:pt>
                <c:pt idx="9">
                  <c:v>46245257.719999999</c:v>
                </c:pt>
                <c:pt idx="10">
                  <c:v>48083055.839999996</c:v>
                </c:pt>
                <c:pt idx="11">
                  <c:v>51664991.029999994</c:v>
                </c:pt>
                <c:pt idx="12">
                  <c:v>26535448.050000001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C8-4F99-95EF-5E608221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47258400"/>
        <c:axId val="-947255680"/>
        <c:axId val="0"/>
      </c:bar3DChart>
      <c:catAx>
        <c:axId val="-9472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-947255680"/>
        <c:crosses val="autoZero"/>
        <c:auto val="1"/>
        <c:lblAlgn val="ctr"/>
        <c:lblOffset val="100"/>
        <c:noMultiLvlLbl val="0"/>
      </c:catAx>
      <c:valAx>
        <c:axId val="-947255680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out"/>
        <c:minorTickMark val="none"/>
        <c:tickLblPos val="none"/>
        <c:crossAx val="-947258400"/>
        <c:crosses val="autoZero"/>
        <c:crossBetween val="between"/>
      </c:valAx>
      <c:spPr>
        <a:gradFill>
          <a:gsLst>
            <a:gs pos="0">
              <a:schemeClr val="bg2">
                <a:lumMod val="50000"/>
              </a:scheme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rgbClr val="EEECE1">
            <a:lumMod val="5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7</xdr:row>
      <xdr:rowOff>148166</xdr:rowOff>
    </xdr:from>
    <xdr:to>
      <xdr:col>12</xdr:col>
      <xdr:colOff>21167</xdr:colOff>
      <xdr:row>28</xdr:row>
      <xdr:rowOff>84667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518583</xdr:colOff>
      <xdr:row>1</xdr:row>
      <xdr:rowOff>74084</xdr:rowOff>
    </xdr:from>
    <xdr:ext cx="816428" cy="885825"/>
    <xdr:pic>
      <xdr:nvPicPr>
        <xdr:cNvPr id="5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AABDE2F3-6A85-468F-BB1A-8DD76974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16" y="232834"/>
          <a:ext cx="816428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scisneros\Downloads\Gastos_de_Comunicacion_Social_Enero_Diciembre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. Soc. Enero 2016"/>
      <sheetName val="Com. Soc. Febrero 2016"/>
      <sheetName val="Com. Soc. Marzo 2016 "/>
      <sheetName val="Com. Soc. Abril 2016  "/>
      <sheetName val="Com. Soc. Mayo 2016  "/>
      <sheetName val="Com. Soc. Junio 2016   "/>
      <sheetName val="Com. Soc. Julio 2016"/>
      <sheetName val="Com. Soc. Agosto 2016"/>
      <sheetName val="Com. Soc. Septiembre 2016"/>
      <sheetName val="Com. Soc. Octubre 2016"/>
      <sheetName val="Com. Soc. Noviembre 2016"/>
      <sheetName val="Com. Soc. Diciembre 2016"/>
    </sheetNames>
    <sheetDataSet>
      <sheetData sheetId="0" refreshError="1"/>
      <sheetData sheetId="1" refreshError="1"/>
      <sheetData sheetId="2" refreshError="1">
        <row r="5">
          <cell r="C5">
            <v>5321.89</v>
          </cell>
        </row>
        <row r="6">
          <cell r="C6">
            <v>122496</v>
          </cell>
        </row>
      </sheetData>
      <sheetData sheetId="3" refreshError="1">
        <row r="5">
          <cell r="C5">
            <v>95969.12</v>
          </cell>
        </row>
        <row r="6">
          <cell r="C6">
            <v>94540</v>
          </cell>
        </row>
      </sheetData>
      <sheetData sheetId="4" refreshError="1">
        <row r="5">
          <cell r="C5">
            <v>998</v>
          </cell>
        </row>
      </sheetData>
      <sheetData sheetId="5" refreshError="1">
        <row r="5">
          <cell r="C5">
            <v>580000</v>
          </cell>
        </row>
        <row r="6">
          <cell r="C6">
            <v>369999.99</v>
          </cell>
        </row>
        <row r="7">
          <cell r="C7">
            <v>505000</v>
          </cell>
        </row>
        <row r="8">
          <cell r="C8">
            <v>102080</v>
          </cell>
        </row>
        <row r="9">
          <cell r="C9">
            <v>20810.400000000001</v>
          </cell>
        </row>
      </sheetData>
      <sheetData sheetId="6" refreshError="1">
        <row r="5">
          <cell r="C5">
            <v>900821.2</v>
          </cell>
        </row>
        <row r="6">
          <cell r="C6">
            <v>504999.99</v>
          </cell>
        </row>
      </sheetData>
      <sheetData sheetId="7" refreshError="1">
        <row r="5">
          <cell r="C5">
            <v>1033004.36</v>
          </cell>
        </row>
        <row r="6">
          <cell r="C6">
            <v>24824</v>
          </cell>
        </row>
        <row r="7">
          <cell r="C7">
            <v>60784</v>
          </cell>
        </row>
        <row r="8">
          <cell r="C8">
            <v>19336.97</v>
          </cell>
        </row>
        <row r="9">
          <cell r="C9">
            <v>32228.28</v>
          </cell>
        </row>
        <row r="10">
          <cell r="C10">
            <v>301110.48</v>
          </cell>
        </row>
        <row r="11">
          <cell r="C11">
            <v>370000</v>
          </cell>
        </row>
        <row r="12">
          <cell r="C12">
            <v>1140000</v>
          </cell>
        </row>
        <row r="13">
          <cell r="C13">
            <v>1140000</v>
          </cell>
        </row>
        <row r="14">
          <cell r="C14">
            <v>350000.01</v>
          </cell>
        </row>
      </sheetData>
      <sheetData sheetId="8" refreshError="1">
        <row r="5">
          <cell r="C5">
            <v>265650.44</v>
          </cell>
        </row>
        <row r="6">
          <cell r="C6">
            <v>107740.8</v>
          </cell>
        </row>
        <row r="7">
          <cell r="C7">
            <v>285267.20000000001</v>
          </cell>
        </row>
        <row r="8">
          <cell r="C8">
            <v>258390</v>
          </cell>
        </row>
        <row r="9">
          <cell r="C9">
            <v>124120</v>
          </cell>
        </row>
        <row r="10">
          <cell r="C10">
            <v>200970</v>
          </cell>
        </row>
        <row r="11">
          <cell r="C11">
            <v>370000</v>
          </cell>
        </row>
        <row r="12">
          <cell r="C12">
            <v>98136</v>
          </cell>
        </row>
        <row r="13">
          <cell r="C13">
            <v>73445.399999999994</v>
          </cell>
        </row>
        <row r="14">
          <cell r="C14">
            <v>156229.96</v>
          </cell>
        </row>
        <row r="15">
          <cell r="C15">
            <v>94948.32</v>
          </cell>
        </row>
        <row r="16">
          <cell r="C16">
            <v>166666.66</v>
          </cell>
        </row>
        <row r="17">
          <cell r="C17">
            <v>333333.33</v>
          </cell>
        </row>
        <row r="18">
          <cell r="C18">
            <v>333333.33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2"/>
  <sheetViews>
    <sheetView tabSelected="1" zoomScale="90" zoomScaleNormal="90" workbookViewId="0">
      <selection activeCell="O41" sqref="O41"/>
    </sheetView>
  </sheetViews>
  <sheetFormatPr baseColWidth="10" defaultRowHeight="12.75" x14ac:dyDescent="0.2"/>
  <cols>
    <col min="1" max="1" width="4.85546875" customWidth="1"/>
    <col min="2" max="11" width="15.7109375" customWidth="1"/>
    <col min="12" max="13" width="16.42578125" customWidth="1"/>
    <col min="14" max="14" width="19.42578125" customWidth="1"/>
    <col min="15" max="15" width="20.85546875" customWidth="1"/>
  </cols>
  <sheetData>
    <row r="1" spans="2:15" x14ac:dyDescent="0.2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2:15" x14ac:dyDescent="0.2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2:15" x14ac:dyDescent="0.2"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2:15" x14ac:dyDescent="0.2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2:15" x14ac:dyDescent="0.2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2:15" x14ac:dyDescent="0.2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</row>
    <row r="7" spans="2:15" x14ac:dyDescent="0.2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</row>
    <row r="8" spans="2:15" x14ac:dyDescent="0.2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2:15" x14ac:dyDescent="0.2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</row>
    <row r="10" spans="2:15" x14ac:dyDescent="0.2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</row>
    <row r="11" spans="2:15" x14ac:dyDescent="0.2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</row>
    <row r="12" spans="2:15" x14ac:dyDescent="0.2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/>
    </row>
    <row r="13" spans="2:15" x14ac:dyDescent="0.2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</row>
    <row r="14" spans="2:15" x14ac:dyDescent="0.2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</row>
    <row r="15" spans="2:15" x14ac:dyDescent="0.2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</row>
    <row r="16" spans="2:15" x14ac:dyDescent="0.2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</row>
    <row r="17" spans="2:15" x14ac:dyDescent="0.2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</row>
    <row r="18" spans="2:15" x14ac:dyDescent="0.2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spans="2:15" x14ac:dyDescent="0.2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</row>
    <row r="20" spans="2:15" x14ac:dyDescent="0.2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2:15" x14ac:dyDescent="0.2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2:15" x14ac:dyDescent="0.2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</row>
    <row r="23" spans="2:15" x14ac:dyDescent="0.2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</row>
    <row r="24" spans="2:15" x14ac:dyDescent="0.2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spans="2:15" x14ac:dyDescent="0.2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</row>
    <row r="26" spans="2:15" x14ac:dyDescent="0.2"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</row>
    <row r="27" spans="2:15" x14ac:dyDescent="0.2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</row>
    <row r="28" spans="2:15" x14ac:dyDescent="0.2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</row>
    <row r="29" spans="2:15" x14ac:dyDescent="0.2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</row>
    <row r="30" spans="2:15" x14ac:dyDescent="0.2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</row>
    <row r="31" spans="2:15" x14ac:dyDescent="0.2"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</row>
    <row r="32" spans="2:15" ht="32.25" customHeight="1" thickBot="1" x14ac:dyDescent="0.25">
      <c r="B32" s="21" t="s">
        <v>0</v>
      </c>
      <c r="C32" s="21">
        <v>2013</v>
      </c>
      <c r="D32" s="21">
        <v>2014</v>
      </c>
      <c r="E32" s="21">
        <v>2015</v>
      </c>
      <c r="F32" s="21">
        <v>2016</v>
      </c>
      <c r="G32" s="21">
        <v>2017</v>
      </c>
      <c r="H32" s="21">
        <v>2018</v>
      </c>
      <c r="I32" s="21">
        <v>2019</v>
      </c>
      <c r="J32" s="21">
        <v>2020</v>
      </c>
      <c r="K32" s="21">
        <v>2021</v>
      </c>
      <c r="L32" s="22">
        <v>2022</v>
      </c>
      <c r="M32" s="23">
        <v>2023</v>
      </c>
      <c r="N32" s="23">
        <v>2024</v>
      </c>
      <c r="O32" s="23">
        <v>2025</v>
      </c>
    </row>
    <row r="33" spans="2:15" ht="39.950000000000003" customHeight="1" thickBot="1" x14ac:dyDescent="0.25">
      <c r="B33" s="20" t="s">
        <v>1</v>
      </c>
      <c r="C33" s="15">
        <v>5584108.9199999999</v>
      </c>
      <c r="D33" s="12">
        <v>140070</v>
      </c>
      <c r="E33" s="13" t="s">
        <v>2</v>
      </c>
      <c r="F33" s="13" t="s">
        <v>2</v>
      </c>
      <c r="G33" s="13" t="s">
        <v>2</v>
      </c>
      <c r="H33" s="13" t="s">
        <v>2</v>
      </c>
      <c r="I33" s="13" t="s">
        <v>2</v>
      </c>
      <c r="J33" s="12" t="s">
        <v>15</v>
      </c>
      <c r="K33" s="16" t="s">
        <v>15</v>
      </c>
      <c r="L33" s="16">
        <v>706662</v>
      </c>
      <c r="M33" s="12" t="s">
        <v>15</v>
      </c>
      <c r="N33" s="12" t="s">
        <v>15</v>
      </c>
      <c r="O33" s="12" t="s">
        <v>15</v>
      </c>
    </row>
    <row r="34" spans="2:15" ht="39.950000000000003" customHeight="1" thickBot="1" x14ac:dyDescent="0.25">
      <c r="B34" s="20" t="s">
        <v>3</v>
      </c>
      <c r="C34" s="1">
        <v>226200</v>
      </c>
      <c r="D34" s="1">
        <v>6803335.0099999998</v>
      </c>
      <c r="E34" s="2" t="s">
        <v>2</v>
      </c>
      <c r="F34" s="2" t="s">
        <v>2</v>
      </c>
      <c r="G34" s="2" t="s">
        <v>2</v>
      </c>
      <c r="H34" s="2" t="s">
        <v>2</v>
      </c>
      <c r="I34" s="3">
        <v>8471323.7200000007</v>
      </c>
      <c r="J34" s="1" t="s">
        <v>15</v>
      </c>
      <c r="K34" s="16" t="s">
        <v>15</v>
      </c>
      <c r="L34" s="16">
        <v>46400</v>
      </c>
      <c r="M34" s="12" t="s">
        <v>15</v>
      </c>
      <c r="N34" s="16">
        <v>4221157.83</v>
      </c>
      <c r="O34" s="24">
        <v>393603.02</v>
      </c>
    </row>
    <row r="35" spans="2:15" ht="39.950000000000003" customHeight="1" thickBot="1" x14ac:dyDescent="0.25">
      <c r="B35" s="20" t="s">
        <v>4</v>
      </c>
      <c r="C35" s="1">
        <v>1930</v>
      </c>
      <c r="D35" s="1">
        <v>9215189.2699999996</v>
      </c>
      <c r="E35" s="3">
        <v>10304323.25</v>
      </c>
      <c r="F35" s="3">
        <f>SUM('[1]Com. Soc. Marzo 2016 '!$C$5:$C$6)</f>
        <v>127817.89</v>
      </c>
      <c r="G35" s="2" t="s">
        <v>2</v>
      </c>
      <c r="H35" s="3">
        <v>1749520</v>
      </c>
      <c r="I35" s="3">
        <v>7814458.3899999997</v>
      </c>
      <c r="J35" s="1" t="s">
        <v>15</v>
      </c>
      <c r="K35" s="1">
        <v>138430</v>
      </c>
      <c r="L35" s="16">
        <v>1916000</v>
      </c>
      <c r="M35" s="16">
        <v>3031287.8</v>
      </c>
      <c r="N35" s="16">
        <v>4862678.95</v>
      </c>
      <c r="O35" s="24">
        <v>3095118.7</v>
      </c>
    </row>
    <row r="36" spans="2:15" ht="39.950000000000003" customHeight="1" thickBot="1" x14ac:dyDescent="0.25">
      <c r="B36" s="20" t="s">
        <v>5</v>
      </c>
      <c r="C36" s="1">
        <v>3506921.33</v>
      </c>
      <c r="D36" s="1">
        <v>3406577.06</v>
      </c>
      <c r="E36" s="1">
        <v>6564678.0199999996</v>
      </c>
      <c r="F36" s="3">
        <f>SUM('[1]Com. Soc. Abril 2016  '!$C$5:$C$6)</f>
        <v>190509.12</v>
      </c>
      <c r="G36" s="4">
        <v>274716</v>
      </c>
      <c r="H36" s="3">
        <v>2872555.05</v>
      </c>
      <c r="I36" s="3">
        <v>1061256</v>
      </c>
      <c r="J36" s="1">
        <v>133400</v>
      </c>
      <c r="K36" s="1">
        <v>399999.99</v>
      </c>
      <c r="L36" s="16">
        <v>958000</v>
      </c>
      <c r="M36" s="16">
        <v>2461791.8199999998</v>
      </c>
      <c r="N36" s="16">
        <v>8021060.3899999997</v>
      </c>
      <c r="O36" s="24">
        <v>2134667.27</v>
      </c>
    </row>
    <row r="37" spans="2:15" ht="39.950000000000003" customHeight="1" thickBot="1" x14ac:dyDescent="0.25">
      <c r="B37" s="20" t="s">
        <v>6</v>
      </c>
      <c r="C37" s="1">
        <v>5125572.72</v>
      </c>
      <c r="D37" s="1">
        <v>4918157.0999999996</v>
      </c>
      <c r="E37" s="1">
        <v>1936272</v>
      </c>
      <c r="F37" s="1">
        <f>SUM('[1]Com. Soc. Mayo 2016  '!$C$5)</f>
        <v>998</v>
      </c>
      <c r="G37" s="2" t="s">
        <v>2</v>
      </c>
      <c r="H37" s="3">
        <v>317200.38</v>
      </c>
      <c r="I37" s="3">
        <v>820000</v>
      </c>
      <c r="J37" s="1">
        <v>90480</v>
      </c>
      <c r="K37" s="1">
        <v>6366058.8700000001</v>
      </c>
      <c r="L37" s="16">
        <v>4160937.6</v>
      </c>
      <c r="M37" s="16">
        <v>6916637.0199999996</v>
      </c>
      <c r="N37" s="16">
        <v>3016812.28</v>
      </c>
      <c r="O37" s="24">
        <v>5368980.1600000001</v>
      </c>
    </row>
    <row r="38" spans="2:15" ht="39.950000000000003" customHeight="1" thickBot="1" x14ac:dyDescent="0.25">
      <c r="B38" s="20" t="s">
        <v>7</v>
      </c>
      <c r="C38" s="1">
        <v>6604838.1600000001</v>
      </c>
      <c r="D38" s="1">
        <v>3546058.45</v>
      </c>
      <c r="E38" s="1">
        <v>9993434.1999999993</v>
      </c>
      <c r="F38" s="1">
        <f>SUM('[1]Com. Soc. Junio 2016   '!$C$5:$C$9)</f>
        <v>1577890.39</v>
      </c>
      <c r="G38" s="4">
        <v>5926340.96</v>
      </c>
      <c r="H38" s="11">
        <v>5676051.5300000003</v>
      </c>
      <c r="I38" s="3">
        <v>2948732.5</v>
      </c>
      <c r="J38" s="1">
        <v>11427292.300000001</v>
      </c>
      <c r="K38" s="1">
        <v>4008420.48</v>
      </c>
      <c r="L38" s="16">
        <v>6791898.8700000001</v>
      </c>
      <c r="M38" s="16">
        <v>2475955.6</v>
      </c>
      <c r="N38" s="16">
        <v>1591316.38</v>
      </c>
      <c r="O38" s="24">
        <v>2813394.09</v>
      </c>
    </row>
    <row r="39" spans="2:15" ht="39.950000000000003" customHeight="1" thickBot="1" x14ac:dyDescent="0.25">
      <c r="B39" s="20" t="s">
        <v>8</v>
      </c>
      <c r="C39" s="1">
        <v>7666000.8399999999</v>
      </c>
      <c r="D39" s="1">
        <v>14518888.35</v>
      </c>
      <c r="E39" s="1">
        <v>18449368.460000001</v>
      </c>
      <c r="F39" s="3">
        <f>SUM('[1]Com. Soc. Julio 2016'!$C$5:$C$6)</f>
        <v>1405821.19</v>
      </c>
      <c r="G39" s="4">
        <v>9492608.1500000004</v>
      </c>
      <c r="H39" s="11">
        <v>3156380.77</v>
      </c>
      <c r="I39" s="3">
        <v>7640703.8799999999</v>
      </c>
      <c r="J39" s="1">
        <v>7690568.0599999996</v>
      </c>
      <c r="K39" s="14">
        <v>12288517.16</v>
      </c>
      <c r="L39" s="16">
        <v>4110597.92</v>
      </c>
      <c r="M39" s="16">
        <v>3813699.59</v>
      </c>
      <c r="N39" s="16">
        <v>4079004.88</v>
      </c>
      <c r="O39" s="24">
        <v>4660564.54</v>
      </c>
    </row>
    <row r="40" spans="2:15" ht="39.950000000000003" customHeight="1" thickBot="1" x14ac:dyDescent="0.25">
      <c r="B40" s="20" t="s">
        <v>9</v>
      </c>
      <c r="C40" s="1">
        <v>1558383.75</v>
      </c>
      <c r="D40" s="1">
        <v>13076586.09</v>
      </c>
      <c r="E40" s="1">
        <v>20754464.620000001</v>
      </c>
      <c r="F40" s="3">
        <f>SUM('[1]Com. Soc. Agosto 2016'!$C$5:$C$14)</f>
        <v>4471288.0999999996</v>
      </c>
      <c r="G40" s="4">
        <v>7860934</v>
      </c>
      <c r="H40" s="11">
        <v>3439825.15</v>
      </c>
      <c r="I40" s="3">
        <v>7610325.5899999999</v>
      </c>
      <c r="J40" s="1">
        <v>5931199.3799999999</v>
      </c>
      <c r="K40" s="14">
        <v>2377301.5</v>
      </c>
      <c r="L40" s="16">
        <v>4150468.59</v>
      </c>
      <c r="M40" s="16">
        <v>3414583.91</v>
      </c>
      <c r="N40" s="16">
        <v>3839835.56</v>
      </c>
      <c r="O40" s="24">
        <v>3578051.15</v>
      </c>
    </row>
    <row r="41" spans="2:15" ht="39.950000000000003" customHeight="1" thickBot="1" x14ac:dyDescent="0.25">
      <c r="B41" s="20" t="s">
        <v>10</v>
      </c>
      <c r="C41" s="1">
        <v>7499621.7599999998</v>
      </c>
      <c r="D41" s="1">
        <v>4521764.3499999996</v>
      </c>
      <c r="E41" s="1">
        <v>16785981.48</v>
      </c>
      <c r="F41" s="3">
        <f>SUM('[1]Com. Soc. Septiembre 2016'!$C$5:$C$18)</f>
        <v>2868231.44</v>
      </c>
      <c r="G41" s="5">
        <v>1696666.66</v>
      </c>
      <c r="H41" s="11">
        <v>3699999.25</v>
      </c>
      <c r="I41" s="3">
        <v>6963940.7999999998</v>
      </c>
      <c r="J41" s="1">
        <v>2703631.33</v>
      </c>
      <c r="K41" s="14">
        <v>6132104.9000000004</v>
      </c>
      <c r="L41" s="16">
        <v>3060980.45</v>
      </c>
      <c r="M41" s="16">
        <v>3563519.44</v>
      </c>
      <c r="N41" s="16">
        <v>13483133.890000001</v>
      </c>
      <c r="O41" s="24">
        <v>4491069.12</v>
      </c>
    </row>
    <row r="42" spans="2:15" ht="39.950000000000003" customHeight="1" thickBot="1" x14ac:dyDescent="0.25">
      <c r="B42" s="20" t="s">
        <v>11</v>
      </c>
      <c r="C42" s="1">
        <v>4541412.7300000004</v>
      </c>
      <c r="D42" s="1">
        <v>4440570.8499999996</v>
      </c>
      <c r="E42" s="1" t="s">
        <v>2</v>
      </c>
      <c r="F42" s="1">
        <v>9113343.5399999991</v>
      </c>
      <c r="G42" s="5">
        <v>5589572.0899999999</v>
      </c>
      <c r="H42" s="3">
        <v>2697363</v>
      </c>
      <c r="I42" s="3">
        <v>8944043.1199999992</v>
      </c>
      <c r="J42" s="1">
        <v>5347524.3099999996</v>
      </c>
      <c r="K42" s="14">
        <v>7553311.5099999998</v>
      </c>
      <c r="L42" s="16">
        <v>4853369.82</v>
      </c>
      <c r="M42" s="16">
        <v>8972358.1899999995</v>
      </c>
      <c r="N42" s="16">
        <v>1054683.8600000001</v>
      </c>
      <c r="O42" s="16">
        <v>0</v>
      </c>
    </row>
    <row r="43" spans="2:15" ht="39.950000000000003" customHeight="1" thickBot="1" x14ac:dyDescent="0.25">
      <c r="B43" s="20" t="s">
        <v>12</v>
      </c>
      <c r="C43" s="1">
        <v>5397710.1900000004</v>
      </c>
      <c r="D43" s="1">
        <v>2293924.5099999998</v>
      </c>
      <c r="E43" s="1">
        <v>1500008.64</v>
      </c>
      <c r="F43" s="1">
        <v>1812030.13</v>
      </c>
      <c r="G43" s="5">
        <v>1984058.01</v>
      </c>
      <c r="H43" s="3">
        <v>812789.49</v>
      </c>
      <c r="I43" s="3">
        <v>4194550</v>
      </c>
      <c r="J43" s="1">
        <v>3705039.08</v>
      </c>
      <c r="K43" s="14">
        <v>358566.44</v>
      </c>
      <c r="L43" s="16">
        <v>1176753.1299999999</v>
      </c>
      <c r="M43" s="16">
        <v>5063533.75</v>
      </c>
      <c r="N43" s="16">
        <v>711552.79</v>
      </c>
      <c r="O43" s="16">
        <v>0</v>
      </c>
    </row>
    <row r="44" spans="2:15" ht="39.950000000000003" customHeight="1" thickBot="1" x14ac:dyDescent="0.25">
      <c r="B44" s="20" t="s">
        <v>13</v>
      </c>
      <c r="C44" s="6">
        <v>19647682.170000002</v>
      </c>
      <c r="D44" s="6">
        <v>19408758.579999998</v>
      </c>
      <c r="E44" s="6">
        <v>6109227.4800000004</v>
      </c>
      <c r="F44" s="6">
        <v>13883681.379999999</v>
      </c>
      <c r="G44" s="17">
        <v>22143891.670000002</v>
      </c>
      <c r="H44" s="18">
        <v>6646921.8899999997</v>
      </c>
      <c r="I44" s="19">
        <v>11714803.029999999</v>
      </c>
      <c r="J44" s="6">
        <v>5004740.09</v>
      </c>
      <c r="K44" s="14">
        <v>6475350.29</v>
      </c>
      <c r="L44" s="16">
        <v>14313189.34</v>
      </c>
      <c r="M44" s="16">
        <v>8369688.7199999997</v>
      </c>
      <c r="N44" s="16">
        <v>6783754.2199999997</v>
      </c>
      <c r="O44" s="16">
        <v>0</v>
      </c>
    </row>
    <row r="45" spans="2:15" ht="28.5" customHeight="1" thickBot="1" x14ac:dyDescent="0.25">
      <c r="B45" s="25" t="s">
        <v>14</v>
      </c>
      <c r="C45" s="25">
        <f t="shared" ref="C45:I45" si="0">SUM(C33:C44)</f>
        <v>67360382.569999993</v>
      </c>
      <c r="D45" s="25">
        <f t="shared" si="0"/>
        <v>86289879.620000005</v>
      </c>
      <c r="E45" s="25">
        <f t="shared" si="0"/>
        <v>92397758.150000006</v>
      </c>
      <c r="F45" s="25">
        <f t="shared" si="0"/>
        <v>35451611.179999992</v>
      </c>
      <c r="G45" s="25">
        <f t="shared" si="0"/>
        <v>54968787.540000007</v>
      </c>
      <c r="H45" s="25">
        <f t="shared" ref="H45" si="1">SUM(H33:H44)</f>
        <v>31068606.509999998</v>
      </c>
      <c r="I45" s="25">
        <f t="shared" si="0"/>
        <v>68184137.029999986</v>
      </c>
      <c r="J45" s="25">
        <f t="shared" ref="J45" si="2">SUM(J33:J44)</f>
        <v>42033874.549999997</v>
      </c>
      <c r="K45" s="26">
        <f>SUM(K33:K44)</f>
        <v>46098061.139999993</v>
      </c>
      <c r="L45" s="26">
        <f>SUM(L33:L44)</f>
        <v>46245257.719999999</v>
      </c>
      <c r="M45" s="26">
        <f>SUM(M33:M44)</f>
        <v>48083055.839999996</v>
      </c>
      <c r="N45" s="26">
        <f>SUM(N33:N44)</f>
        <v>51664991.029999994</v>
      </c>
      <c r="O45" s="26">
        <f>SUM(O33:O44)</f>
        <v>26535448.050000001</v>
      </c>
    </row>
    <row r="46" spans="2:15" x14ac:dyDescent="0.2">
      <c r="J46" s="7"/>
      <c r="K46" s="8"/>
    </row>
    <row r="47" spans="2:15" x14ac:dyDescent="0.2">
      <c r="J47" s="7"/>
      <c r="K47" s="8"/>
    </row>
    <row r="48" spans="2:15" x14ac:dyDescent="0.2">
      <c r="J48" s="7"/>
      <c r="K48" s="8"/>
    </row>
    <row r="49" spans="10:12" x14ac:dyDescent="0.2">
      <c r="J49" s="7"/>
      <c r="K49" s="8"/>
    </row>
    <row r="50" spans="10:12" x14ac:dyDescent="0.2">
      <c r="J50" s="7"/>
      <c r="K50" s="8"/>
      <c r="L50" s="9"/>
    </row>
    <row r="51" spans="10:12" x14ac:dyDescent="0.2">
      <c r="J51" s="9"/>
      <c r="K51" s="8"/>
      <c r="L51" s="8"/>
    </row>
    <row r="52" spans="10:12" x14ac:dyDescent="0.2">
      <c r="K52" s="10"/>
      <c r="L52" s="8"/>
    </row>
  </sheetData>
  <mergeCells count="2">
    <mergeCell ref="B10:O31"/>
    <mergeCell ref="B1:O9"/>
  </mergeCells>
  <pageMargins left="0.70866141732283472" right="0.70866141732283472" top="0.74803149606299213" bottom="0.74803149606299213" header="0.31496062992125984" footer="0.31496062992125984"/>
  <pageSetup paperSize="10034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Sergio Javier Cisneros Bello</cp:lastModifiedBy>
  <dcterms:created xsi:type="dcterms:W3CDTF">2018-05-03T00:14:40Z</dcterms:created>
  <dcterms:modified xsi:type="dcterms:W3CDTF">2025-10-14T20:34:15Z</dcterms:modified>
</cp:coreProperties>
</file>