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Octubre\Información Financiera Armonizada Septiembre\"/>
    </mc:Choice>
  </mc:AlternateContent>
  <xr:revisionPtr revIDLastSave="0" documentId="8_{A20CBA89-39CD-4E80-874E-41D8E0B2D77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5" l="1"/>
  <c r="F27" i="5"/>
  <c r="F28" i="5"/>
  <c r="F29" i="5"/>
  <c r="F30" i="5"/>
  <c r="F31" i="5"/>
  <c r="F32" i="5"/>
  <c r="F33" i="5"/>
  <c r="E23" i="5"/>
  <c r="E35" i="5" s="1"/>
  <c r="E13" i="5"/>
  <c r="F16" i="5"/>
  <c r="F17" i="5"/>
  <c r="F18" i="5"/>
  <c r="F19" i="5"/>
  <c r="F20" i="5"/>
  <c r="F21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D35" i="5" l="1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<sst xmlns="http://schemas.openxmlformats.org/spreadsheetml/2006/main" count="39" uniqueCount="38">
  <si>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</si>
  <si>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</si>
  <si>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</si>
  <si>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</si>
  <si>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</si>
  <si>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</si>
  <si>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</si>
  <si>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</si>
  <si>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</si>
  <si>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</si>
  <si>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</si>
  <si>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</si>
  <si>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</si>
  <si>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</si>
  <si>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</si>
  <si>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</si>
  <si>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</si>
  <si>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</si>
  <si>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</si>
  <si>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</si>
  <si>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</si>
  <si>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</si>
  <si>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</si>
  <si>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</si>
  <si>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</si>
  <si>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</si>
  <si>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</si>
  <si>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</si>
  <si>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</si>
  <si>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</si>
  <si>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</si>
  <si>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</si>
  <si>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</si>
  <si>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</si>
  <si>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</si>
  <si>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</si>
  <si>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</si>
  <si>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Octubre al 31 de Octubre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</si>
</sst>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topLeftCell="A3" zoomScale="80" zoomScaleNormal="80" workbookViewId="0">
      <selection activeCell="E29" sqref="E29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3235178886.6999998</v>
      </c>
      <c r="D13" s="57">
        <f t="shared" ref="D13:E13" si="0">SUM(D15:D21)</f>
        <v>17800831594.279999</v>
      </c>
      <c r="E13" s="57">
        <f>SUM(E15:E21)</f>
        <v>17983878357.68</v>
      </c>
      <c r="F13" s="58">
        <f>SUM(C13+D13-E13)</f>
        <v>3052132123.2999992</v>
      </c>
      <c r="G13" s="59">
        <f>SUM(F13-C13)</f>
        <v>-183046763.40000057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3185340032.8899999</v>
      </c>
      <c r="D15" s="64">
        <v>16915534746.83</v>
      </c>
      <c r="E15" s="64">
        <v>17102205444.790001</v>
      </c>
      <c r="F15" s="65">
        <f>SUM(C15+D15-E15)</f>
        <v>2998669334.9300003</v>
      </c>
      <c r="G15" s="63">
        <f t="shared" ref="G15:G21" si="1">SUM(F15-C15)</f>
        <v>-186670697.95999956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13271285.02</v>
      </c>
      <c r="D16" s="64">
        <v>885296847.45000005</v>
      </c>
      <c r="E16" s="64">
        <v>881352549.23000002</v>
      </c>
      <c r="F16" s="65">
        <f t="shared" ref="F16:F21" si="2">SUM(C16+D16-E16)</f>
        <v>17215583.24000001</v>
      </c>
      <c r="G16" s="63">
        <f>SUM(F16-C16)</f>
        <v>3944298.22000001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36567568.789999999</v>
      </c>
      <c r="D17" s="64">
        <v>0</v>
      </c>
      <c r="E17" s="64">
        <v>320363.65999999997</v>
      </c>
      <c r="F17" s="65">
        <f t="shared" si="2"/>
        <v>36247205.130000003</v>
      </c>
      <c r="G17" s="63">
        <f t="shared" si="1"/>
        <v>-320363.65999999642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37612211428.847</v>
      </c>
      <c r="D23" s="69">
        <f>SUM(D25:D33)</f>
        <v>459217938.56</v>
      </c>
      <c r="E23" s="69">
        <f>SUM(E25:E33)</f>
        <v>277838123.07000005</v>
      </c>
      <c r="F23" s="69">
        <f>SUM(C23+D23-E23)</f>
        <v>37793591244.336998</v>
      </c>
      <c r="G23" s="70">
        <f>SUM(F23-C23)</f>
        <v>181379815.48999786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100667752.44</v>
      </c>
      <c r="D25" s="64">
        <v>103006527.70999999</v>
      </c>
      <c r="E25" s="64">
        <v>132260779.68000001</v>
      </c>
      <c r="F25" s="74">
        <f t="shared" ref="F25:F33" si="3">SUM(C25+D25-E25)</f>
        <v>71413500.469999969</v>
      </c>
      <c r="G25" s="75">
        <f t="shared" ref="G25:G33" si="4">SUM(F25-C25)</f>
        <v>-29254251.970000029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303972477.01999998</v>
      </c>
      <c r="D26" s="66">
        <v>0</v>
      </c>
      <c r="E26" s="66">
        <v>0</v>
      </c>
      <c r="F26" s="74">
        <f t="shared" si="3"/>
        <v>303972477.01999998</v>
      </c>
      <c r="G26" s="75">
        <f t="shared" si="4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35885455598.885002</v>
      </c>
      <c r="D27" s="64">
        <v>240616678.16999999</v>
      </c>
      <c r="E27" s="64">
        <v>71855171.260000005</v>
      </c>
      <c r="F27" s="74">
        <f t="shared" si="3"/>
        <v>36054217105.794998</v>
      </c>
      <c r="G27" s="75">
        <f t="shared" si="4"/>
        <v>168761506.90999603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2774083839.7820001</v>
      </c>
      <c r="D28" s="64">
        <v>88671651.569999993</v>
      </c>
      <c r="E28" s="64">
        <v>30352268.800000001</v>
      </c>
      <c r="F28" s="74">
        <f t="shared" si="3"/>
        <v>2832403222.552</v>
      </c>
      <c r="G28" s="75">
        <f t="shared" si="4"/>
        <v>58319382.769999981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148536517.25999999</v>
      </c>
      <c r="D29" s="66">
        <v>0</v>
      </c>
      <c r="E29" s="66">
        <v>5554155.3300000001</v>
      </c>
      <c r="F29" s="74">
        <f t="shared" si="3"/>
        <v>142982361.92999998</v>
      </c>
      <c r="G29" s="75">
        <f t="shared" si="4"/>
        <v>-5554155.3300000131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-1636323375.99</v>
      </c>
      <c r="D30" s="64">
        <v>26923081.109999999</v>
      </c>
      <c r="E30" s="64">
        <v>37815748</v>
      </c>
      <c r="F30" s="74">
        <f t="shared" si="3"/>
        <v>-1647216042.8800001</v>
      </c>
      <c r="G30" s="75">
        <f t="shared" si="4"/>
        <v>-10892666.890000105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3"/>
        <v>0</v>
      </c>
      <c r="G31" s="75">
        <f t="shared" si="4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3"/>
        <v>0</v>
      </c>
      <c r="G32" s="75">
        <f t="shared" si="4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35818619.450000003</v>
      </c>
      <c r="D33" s="66">
        <v>0</v>
      </c>
      <c r="E33" s="66">
        <v>0</v>
      </c>
      <c r="F33" s="74">
        <f t="shared" si="3"/>
        <v>35818619.450000003</v>
      </c>
      <c r="G33" s="75">
        <f t="shared" si="4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40847390315.546997</v>
      </c>
      <c r="D35" s="77">
        <f>SUM(D13+D23)</f>
        <v>18260049532.84</v>
      </c>
      <c r="E35" s="77">
        <f>SUM(E13+E23)</f>
        <v>18261716480.75</v>
      </c>
      <c r="F35" s="78">
        <f>SUM(C35+D35-E35)</f>
        <v>40845723367.636993</v>
      </c>
      <c r="G35" s="79">
        <f>SUM(F35-C35)</f>
        <v>-1666947.9100036621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2025-11-19T16:44:46Z</dcterms:modified>
</cp:coreProperties>
</file>