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0.10.23.75\shares\TRANSPARENCIA\Mildred\6. Consejos y Comités\Desarrollo Rural\"/>
    </mc:Choice>
  </mc:AlternateContent>
  <xr:revisionPtr revIDLastSave="0" documentId="13_ncr:1_{74E36601-9951-466C-BDD5-E9CCDE5A5076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Estadistica Asistencia" sheetId="3" r:id="rId1"/>
  </sheets>
  <definedNames>
    <definedName name="_xlnm._FilterDatabase" localSheetId="0" hidden="1">'Estadistica Asistencia'!$B$5:$S$69</definedName>
  </definedNames>
  <calcPr calcId="191029"/>
</workbook>
</file>

<file path=xl/calcChain.xml><?xml version="1.0" encoding="utf-8"?>
<calcChain xmlns="http://schemas.openxmlformats.org/spreadsheetml/2006/main">
  <c r="K69" i="3" l="1" a="1"/>
  <c r="K69" i="3" s="1"/>
  <c r="P6" i="3" l="1"/>
  <c r="O69" i="3" a="1"/>
  <c r="O69" i="3"/>
  <c r="N69" i="3" a="1"/>
  <c r="N69" i="3"/>
  <c r="M69" i="3" a="1"/>
  <c r="M69" i="3"/>
  <c r="L69" i="3" a="1"/>
  <c r="L69" i="3"/>
  <c r="J69" i="3" a="1"/>
  <c r="J69" i="3"/>
  <c r="I69" i="3" a="1"/>
  <c r="I69" i="3"/>
  <c r="H69" i="3" a="1"/>
  <c r="H69" i="3"/>
  <c r="G69" i="3" a="1"/>
  <c r="G69" i="3"/>
  <c r="F69" i="3" a="1"/>
  <c r="F69" i="3"/>
  <c r="E69" i="3" a="1"/>
  <c r="E69" i="3"/>
  <c r="D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Q62" i="3" l="1"/>
  <c r="Q10" i="3"/>
  <c r="Q21" i="3"/>
  <c r="Q26" i="3"/>
  <c r="Q37" i="3"/>
  <c r="Q42" i="3"/>
  <c r="Q53" i="3"/>
  <c r="Q58" i="3"/>
  <c r="Q11" i="3"/>
  <c r="Q16" i="3"/>
  <c r="Q27" i="3"/>
  <c r="Q32" i="3"/>
  <c r="Q43" i="3"/>
  <c r="Q48" i="3"/>
  <c r="Q59" i="3"/>
  <c r="Q64" i="3"/>
  <c r="Q31" i="3"/>
  <c r="Q47" i="3"/>
  <c r="Q17" i="3"/>
  <c r="Q49" i="3"/>
  <c r="Q23" i="3"/>
  <c r="Q39" i="3"/>
  <c r="Q44" i="3"/>
  <c r="Q55" i="3"/>
  <c r="Q60" i="3"/>
  <c r="Q15" i="3"/>
  <c r="Q36" i="3"/>
  <c r="Q6" i="3"/>
  <c r="Q33" i="3"/>
  <c r="Q54" i="3"/>
  <c r="Q7" i="3"/>
  <c r="Q12" i="3"/>
  <c r="Q28" i="3"/>
  <c r="Q13" i="3"/>
  <c r="Q18" i="3"/>
  <c r="Q29" i="3"/>
  <c r="Q34" i="3"/>
  <c r="Q45" i="3"/>
  <c r="Q50" i="3"/>
  <c r="Q61" i="3"/>
  <c r="Q66" i="3"/>
  <c r="Q20" i="3"/>
  <c r="Q52" i="3"/>
  <c r="Q63" i="3"/>
  <c r="Q68" i="3"/>
  <c r="Q22" i="3"/>
  <c r="Q38" i="3"/>
  <c r="Q65" i="3"/>
  <c r="Q8" i="3"/>
  <c r="Q19" i="3"/>
  <c r="Q24" i="3"/>
  <c r="Q35" i="3"/>
  <c r="Q40" i="3"/>
  <c r="Q51" i="3"/>
  <c r="Q56" i="3"/>
  <c r="Q67" i="3"/>
  <c r="Q9" i="3"/>
  <c r="Q14" i="3"/>
  <c r="Q25" i="3"/>
  <c r="Q30" i="3"/>
  <c r="Q41" i="3"/>
  <c r="Q46" i="3"/>
  <c r="Q5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<sst xmlns="http://schemas.openxmlformats.org/spreadsheetml/2006/main" count="204" uniqueCount="203">
  <si>
    <t>AYUNTAMIENTO DE ZAPOPAN, JALISCO</t>
  </si>
  <si>
    <t>Estadística de Asistencia 2025</t>
  </si>
  <si>
    <t>Consejo Municipal de Desarrollo Rural Sustentable (CMDRS)</t>
  </si>
  <si>
    <t>Integrantes del Consejo Municipal de Desarrollo Rural Sustentable</t>
  </si>
  <si>
    <t>Cargo o de carácter ciudadano</t>
  </si>
  <si>
    <t>REGISTRO DE ASISTENCIA</t>
  </si>
  <si>
    <t>Marzo</t>
  </si>
  <si>
    <t>Septiembre</t>
  </si>
  <si>
    <t>Noviembre</t>
  </si>
  <si>
    <t>Diciembre</t>
  </si>
  <si>
    <t>Total de asistencias</t>
  </si>
  <si>
    <t>Porcentaje de Asistencia por miembro</t>
  </si>
  <si>
    <t>1.-</t>
  </si>
  <si>
    <t>Juan Jose Frangie Saade                                                                                                                                        Salvador Villaseñor Aldama</t>
  </si>
  <si>
    <t>Presidente del Consejo Municipal de Desarrollo Rural Sustentable y Suplente de Presidente del Consejo Municipal de Desarrollo Rural Sustentable.</t>
  </si>
  <si>
    <t>2.-</t>
  </si>
  <si>
    <t>Martín de la Rosa Campos</t>
  </si>
  <si>
    <t xml:space="preserve">Secretario Técnico del Consejo </t>
  </si>
  <si>
    <t>3.-</t>
  </si>
  <si>
    <t>Gabriela Alejandra Magaña Enriquez</t>
  </si>
  <si>
    <t xml:space="preserve">Regidor Presidente de la Comisión de Desarrollo Rural </t>
  </si>
  <si>
    <t>4.-</t>
  </si>
  <si>
    <t>Eduardo Ron Ramos</t>
  </si>
  <si>
    <t xml:space="preserve">Encargada de la Secretaria de Agricultura y Desarrollo Rural del Estado de Jalisco </t>
  </si>
  <si>
    <t>5.-</t>
  </si>
  <si>
    <t>Manuel Núñez Sandoval</t>
  </si>
  <si>
    <t>Jefe de Distrito I Zapopan</t>
  </si>
  <si>
    <t>6.-</t>
  </si>
  <si>
    <t>Andrea Melissa Navarro Osuna</t>
  </si>
  <si>
    <t>Jefa del CADER Distrito I Zapopan</t>
  </si>
  <si>
    <t>7.-</t>
  </si>
  <si>
    <t>Ignacio Gómez Sandoval</t>
  </si>
  <si>
    <t>Representante de la Unión de Productores de Ganado del Municipio de Zapopan</t>
  </si>
  <si>
    <t>8.-</t>
  </si>
  <si>
    <t>Fernando Guzmán González</t>
  </si>
  <si>
    <t>Presidente de la Asociacion Ganadera Local de Poricultores de Zapopan</t>
  </si>
  <si>
    <t>9.-</t>
  </si>
  <si>
    <t xml:space="preserve">Alejandro Valdés Pérez         </t>
  </si>
  <si>
    <t>Representante Asociaciones Avícolas de Jalisco</t>
  </si>
  <si>
    <t>10.-</t>
  </si>
  <si>
    <t xml:space="preserve">Antonio Leaño Reyes   </t>
  </si>
  <si>
    <t xml:space="preserve">Rector de la Universidad Autónoma de Guadalajara </t>
  </si>
  <si>
    <t>11.-</t>
  </si>
  <si>
    <t>Graciela Gudiño Cabrera</t>
  </si>
  <si>
    <t xml:space="preserve">Rector del C.U.C.B.A. de la Universidad de Guadalajara </t>
  </si>
  <si>
    <t>12.-</t>
  </si>
  <si>
    <t xml:space="preserve">Gerardo Ignacio Ulloa Ortega   </t>
  </si>
  <si>
    <t>Presidente del Ejijdo Nextipac</t>
  </si>
  <si>
    <t>13.-</t>
  </si>
  <si>
    <t>Samuel Sandoval Sánchez</t>
  </si>
  <si>
    <t>Representante de la Asociación de Pequeños Propietarios de Zapopan</t>
  </si>
  <si>
    <t>14.-</t>
  </si>
  <si>
    <t>Leopoldo González Barragán</t>
  </si>
  <si>
    <t>Representante de la Asociación de Introductores de Ganado de Zapopan</t>
  </si>
  <si>
    <t>15.-</t>
  </si>
  <si>
    <t>Jose Antonio Ruelas Perez</t>
  </si>
  <si>
    <t>Presidente del Consejo Directivo de la Unión Regional Ganadera de Jalisco</t>
  </si>
  <si>
    <t>16.-</t>
  </si>
  <si>
    <t>David Rodríguez Pérez</t>
  </si>
  <si>
    <t>Contralor Ciudadano</t>
  </si>
  <si>
    <t>17.-</t>
  </si>
  <si>
    <t xml:space="preserve">Adriana Romo López </t>
  </si>
  <si>
    <t>Tesorera Municipal</t>
  </si>
  <si>
    <t>18.-</t>
  </si>
  <si>
    <t>Ramón Gerardo Valadez Grajeda</t>
  </si>
  <si>
    <t>Presidente del Ejido Los Belenes</t>
  </si>
  <si>
    <t>19.-</t>
  </si>
  <si>
    <t>Luis Jorge Pedroza Macías</t>
  </si>
  <si>
    <t>Representantes de Propietarios Rurales de la Zona Norte del Bosque la Primavera</t>
  </si>
  <si>
    <t>20.-</t>
  </si>
  <si>
    <t>Mariano Ornelas Márquez</t>
  </si>
  <si>
    <t>Presidente de la Asociación Agricola Local de Zapopan</t>
  </si>
  <si>
    <t>21.-</t>
  </si>
  <si>
    <t xml:space="preserve">Ramón Mercado González </t>
  </si>
  <si>
    <t>Presidente de la Asociación Delegacional Número Tres de los Propietarios Rurales de Huaxtla de Hidalgo.</t>
  </si>
  <si>
    <t>22.-</t>
  </si>
  <si>
    <t>Gerardo Garcia Alvarado</t>
  </si>
  <si>
    <t>Presidente de la Asociación Delegacional Número Uno de los Propietarios Rurales de Noroeste de Zapopan.</t>
  </si>
  <si>
    <t>23.-</t>
  </si>
  <si>
    <t>Alejandro Garcia Alvarado</t>
  </si>
  <si>
    <t>Presidente de la Asociación Delegacional Número Dos de los Propietarios Rurales de Palo Gordo</t>
  </si>
  <si>
    <t>24.-</t>
  </si>
  <si>
    <t>Bernardino Pineda González</t>
  </si>
  <si>
    <t>Presidente de la Asociacioón de Propietarios Rurales de San Lorenzo</t>
  </si>
  <si>
    <t>25.-</t>
  </si>
  <si>
    <t>Mateo Sánchez Ortega</t>
  </si>
  <si>
    <t>Presidente de la Asociacioón Delegacional Número Cuatro de los Propietarios Rurales de San Esteban</t>
  </si>
  <si>
    <t>26.-</t>
  </si>
  <si>
    <t xml:space="preserve">Carlos Alberto Sierra Machuca   </t>
  </si>
  <si>
    <t>Presidente de la Comunidad Indigena de San Esteban.</t>
  </si>
  <si>
    <t>27.-</t>
  </si>
  <si>
    <t>Pablo Jáuregui Polanco</t>
  </si>
  <si>
    <t>Presidente de la Comunidad de San Francisco Ixcatlan</t>
  </si>
  <si>
    <t>28.-</t>
  </si>
  <si>
    <t>Saul Rodriguez Barajas</t>
  </si>
  <si>
    <t>Presidente de la Comunidad Indigena de Mezquitán</t>
  </si>
  <si>
    <t>29.-</t>
  </si>
  <si>
    <t>Félix Heriberto Márquez Rodríguez</t>
  </si>
  <si>
    <t>Presidente del Ejido la Cofradía</t>
  </si>
  <si>
    <t>30.-</t>
  </si>
  <si>
    <t>Saúl Sánchez España</t>
  </si>
  <si>
    <t>Presidente del Ejido Mesón de Copala</t>
  </si>
  <si>
    <t>31.-</t>
  </si>
  <si>
    <t>Abraham Gutiérrez Agulilar</t>
  </si>
  <si>
    <t>Presidente del Ejido Copala</t>
  </si>
  <si>
    <t>32.-</t>
  </si>
  <si>
    <t>Héctor Javier Palos Delgadillo</t>
  </si>
  <si>
    <t>Presidente del Ejido Copalita</t>
  </si>
  <si>
    <t>33.-</t>
  </si>
  <si>
    <t>David Rodríguez López</t>
  </si>
  <si>
    <t>Presidente del Ejido El Camacho</t>
  </si>
  <si>
    <t>34.-</t>
  </si>
  <si>
    <t>José Guadalupe Esparza Ramírez</t>
  </si>
  <si>
    <t>Presidente del Ejido El Lazo</t>
  </si>
  <si>
    <t>35.-</t>
  </si>
  <si>
    <t>Martín Ernesto Ramiirez Castro</t>
  </si>
  <si>
    <t>Presidente del Ejido Ixcatán</t>
  </si>
  <si>
    <t>36.-</t>
  </si>
  <si>
    <t>Francisco Javier Salcido Hernández</t>
  </si>
  <si>
    <t>Presidente del Ejido Jocotán</t>
  </si>
  <si>
    <t>37.-</t>
  </si>
  <si>
    <t>Virginia Garcia Aldrete</t>
  </si>
  <si>
    <t>Presidente del Ejido La Primavera</t>
  </si>
  <si>
    <t>38.-</t>
  </si>
  <si>
    <t>Juan Pérez Cárdenas</t>
  </si>
  <si>
    <t>Presidente del Ejido La Venta del Astillero</t>
  </si>
  <si>
    <t>39.-</t>
  </si>
  <si>
    <t>Jose de Jesus Mendez Reyes</t>
  </si>
  <si>
    <t>Presidente del Ejido Milpillas</t>
  </si>
  <si>
    <t>40.-</t>
  </si>
  <si>
    <t>Fernando Duran González</t>
  </si>
  <si>
    <t>Presidente del Ejido Milpillas Mesa de San Juan Bautista</t>
  </si>
  <si>
    <t>41.-</t>
  </si>
  <si>
    <t>Benigno Rodríguez Sánchez</t>
  </si>
  <si>
    <t>Presidente del Ejido Mesa de San Juan</t>
  </si>
  <si>
    <t>42.-</t>
  </si>
  <si>
    <t xml:space="preserve">Jorge Cortes Castro   </t>
  </si>
  <si>
    <t>Presidente del Ejido Nuevo San Martín</t>
  </si>
  <si>
    <t>43.-</t>
  </si>
  <si>
    <t>José Gabino Sandoval Sánchez</t>
  </si>
  <si>
    <t>Presidente del Ejido San Esteban</t>
  </si>
  <si>
    <t>44.-</t>
  </si>
  <si>
    <t xml:space="preserve">Tiodora Cortes Alvarado     </t>
  </si>
  <si>
    <t>Presidente del Ejido Santa Ana Tepetitlán</t>
  </si>
  <si>
    <t>45.-</t>
  </si>
  <si>
    <t>Oscar Fernando Carrillo Flores</t>
  </si>
  <si>
    <t>Presidente del Ejido San Juan de Ocotán</t>
  </si>
  <si>
    <t>46.-</t>
  </si>
  <si>
    <t>Eliceo Cortes Ramírez</t>
  </si>
  <si>
    <t>Presidente del Ejido Santa Cruz del Astillero</t>
  </si>
  <si>
    <t>47.-</t>
  </si>
  <si>
    <t>Abraham Mendoza Velázquez</t>
  </si>
  <si>
    <t>Presidente del Ejido Santa Lucía</t>
  </si>
  <si>
    <t>48.-</t>
  </si>
  <si>
    <t>Benjamin Martínez Cuevas</t>
  </si>
  <si>
    <t>Presidente del Ejido Cuerámbaro</t>
  </si>
  <si>
    <t>49.-</t>
  </si>
  <si>
    <t xml:space="preserve">Faustino González Figueroa </t>
  </si>
  <si>
    <t>Presidente del Ejido Zoquipan</t>
  </si>
  <si>
    <t>50.-</t>
  </si>
  <si>
    <t>Francisco Sánchez Casillas</t>
  </si>
  <si>
    <t>Presidente del Ejido Tesistán</t>
  </si>
  <si>
    <t>51.-</t>
  </si>
  <si>
    <t>José Antonio Jiménez Torres</t>
  </si>
  <si>
    <t>Presidente del Ejido General Lázaro Cárdenas</t>
  </si>
  <si>
    <t>52.-</t>
  </si>
  <si>
    <t>Jose Luis Gomez Reyes</t>
  </si>
  <si>
    <t>Presidente de la Unión de Ejidos</t>
  </si>
  <si>
    <t>53.-</t>
  </si>
  <si>
    <t>Rubén Ramírez Rodríguez</t>
  </si>
  <si>
    <t>Presidente de la Asociacion de Cunicultores de Zapopan</t>
  </si>
  <si>
    <t>54.-</t>
  </si>
  <si>
    <t>Ambrosio Ramirez Flores</t>
  </si>
  <si>
    <t>Presidente del Ejido el Collí</t>
  </si>
  <si>
    <t>55.-</t>
  </si>
  <si>
    <t>Estanislao Sánchez Sandoval</t>
  </si>
  <si>
    <t>Asociación Delegacional # 7 de Fruticultores y Productores del Nopal y Verdura del Poblado de San Miguel de Tateposco</t>
  </si>
  <si>
    <t>56.-</t>
  </si>
  <si>
    <t>Karla Guillermina Segura Juárez</t>
  </si>
  <si>
    <t>Directora General del DIF Zapopan</t>
  </si>
  <si>
    <t>57.-</t>
  </si>
  <si>
    <t>Raúl Báez Ríos                                        Miguel Ángel Anguiano Camacho</t>
  </si>
  <si>
    <t>Representante del Ejido la Soledad</t>
  </si>
  <si>
    <t>58.-</t>
  </si>
  <si>
    <t>Alfredo Porras Dominguez</t>
  </si>
  <si>
    <t>Titular de la Oficina de Representacion en el Entidad Federativa en Jalisco de la SADER</t>
  </si>
  <si>
    <t>59.-</t>
  </si>
  <si>
    <t>Gabriel Vazquez Sanchez</t>
  </si>
  <si>
    <t>Director de la OPD Bosque de la Primavera</t>
  </si>
  <si>
    <t>60.-</t>
  </si>
  <si>
    <t>Gonzalo Huerta Madrigal</t>
  </si>
  <si>
    <t>Representante Suplente del Consejo de Camaras Industriales de Jalisco</t>
  </si>
  <si>
    <t>61.-</t>
  </si>
  <si>
    <t>Leopoldo Lopez Ordoñez</t>
  </si>
  <si>
    <t>Encargado del Despacho del Registro Agrario Nacional en Jalisco</t>
  </si>
  <si>
    <t>62.-</t>
  </si>
  <si>
    <t>Hector Sabdiel Gomez Velazco</t>
  </si>
  <si>
    <t>Presidente de los Apicultores de Zapopan</t>
  </si>
  <si>
    <t>63.-</t>
  </si>
  <si>
    <t>Juan Manuel Muñoz Valdivia</t>
  </si>
  <si>
    <t>Jovenes por el Campo</t>
  </si>
  <si>
    <t>Total en porcentaje</t>
  </si>
  <si>
    <t>Se informa que durante el mes el Consejo no sesionó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</si>
</sst>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name val="Century Gothic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3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14" fontId="3" fillId="3" borderId="5" xfId="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" fontId="5" fillId="3" borderId="5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0" fontId="5" fillId="3" borderId="5" xfId="0" applyFont="1" applyFill="1" applyBorder="1"/>
    <xf numFmtId="0" fontId="5" fillId="0" borderId="5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0" fontId="5" fillId="2" borderId="0" xfId="0" applyFont="1" applyFill="1"/>
    <xf numFmtId="0" fontId="4" fillId="2" borderId="0" xfId="0" applyFont="1" applyFill="1"/>
    <xf numFmtId="0" fontId="4" fillId="2" borderId="5" xfId="0" applyFont="1" applyFill="1" applyBorder="1" applyAlignment="1">
      <alignment vertical="center"/>
    </xf>
    <xf numFmtId="0" fontId="7" fillId="0" borderId="5" xfId="1" applyFont="1" applyBorder="1" applyAlignment="1">
      <alignment horizontal="center" vertical="center" wrapText="1"/>
    </xf>
    <xf numFmtId="0" fontId="6" fillId="0" borderId="5" xfId="1" applyFont="1" applyBorder="1" applyAlignment="1">
      <alignment vertical="top" wrapText="1"/>
    </xf>
    <xf numFmtId="0" fontId="4" fillId="0" borderId="5" xfId="11" applyFont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/>
    </xf>
    <xf numFmtId="0" fontId="12" fillId="2" borderId="9" xfId="4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top" wrapText="1"/>
    </xf>
    <xf numFmtId="0" fontId="6" fillId="0" borderId="7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2" fillId="2" borderId="3" xfId="4" applyFont="1" applyFill="1" applyBorder="1" applyAlignment="1">
      <alignment horizontal="center" vertical="center" wrapText="1"/>
    </xf>
    <xf numFmtId="0" fontId="12" fillId="2" borderId="10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9" xfId="4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13">
    <cellStyle name="Hipervínculo" xfId="1" builtinId="8"/>
    <cellStyle name="Hipervínculo 2" xfId="6" xr:uid="{00000000-0005-0000-0000-000035000000}"/>
    <cellStyle name="Normal" xfId="0" builtinId="0"/>
    <cellStyle name="Normal 2" xfId="2" xr:uid="{00000000-0005-0000-0000-000031000000}"/>
    <cellStyle name="Normal 2 2" xfId="7" xr:uid="{00000000-0005-0000-0000-000031000000}"/>
    <cellStyle name="Normal 3" xfId="3" xr:uid="{00000000-0005-0000-0000-000032000000}"/>
    <cellStyle name="Normal 3 2" xfId="8" xr:uid="{00000000-0005-0000-0000-000032000000}"/>
    <cellStyle name="Normal 4" xfId="4" xr:uid="{00000000-0005-0000-0000-000033000000}"/>
    <cellStyle name="Normal 4 2" xfId="9" xr:uid="{00000000-0005-0000-0000-000033000000}"/>
    <cellStyle name="Normal 5" xfId="5" xr:uid="{00000000-0005-0000-0000-000034000000}"/>
    <cellStyle name="Normal 5 2" xfId="10" xr:uid="{00000000-0005-0000-0000-000034000000}"/>
    <cellStyle name="Normal 5 3" xfId="12" xr:uid="{00000000-0005-0000-0000-000034000000}"/>
    <cellStyle name="Normal 6" xfId="11" xr:uid="{00000000-0005-0000-0000-00003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900" b="1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900"/>
              <a:t>Porcentaje de Asistencia por Sesión</a:t>
            </a:r>
            <a:r>
              <a:rPr lang="es-MX" sz="900" baseline="0"/>
              <a:t> </a:t>
            </a:r>
          </a:p>
          <a:p>
            <a:pPr>
              <a:defRPr sz="900"/>
            </a:pPr>
            <a:r>
              <a:rPr lang="es-MX" sz="900"/>
              <a:t>Consejo Municipal de Desarrollo Sustentable</a:t>
            </a:r>
          </a:p>
        </c:rich>
      </c:tx>
      <c:layout>
        <c:manualLayout>
          <c:xMode val="edge"/>
          <c:yMode val="edge"/>
          <c:x val="0.74225533041718095"/>
          <c:y val="2.326352691600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900" b="1" i="0" u="none" strike="noStrike" kern="1200" baseline="0">
              <a:solidFill>
                <a:schemeClr val="tx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916604936866"/>
          <c:y val="0.16661391334338899"/>
          <c:w val="0.85317722355263603"/>
          <c:h val="0.742112338695669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 Asistencia'!$D$5:$O$5</c:f>
              <c:strCache>
                <c:ptCount val="12"/>
                <c:pt idx="0">
                  <c:v>31/01/2025</c:v>
                </c:pt>
                <c:pt idx="1">
                  <c:v>25/02/2025</c:v>
                </c:pt>
                <c:pt idx="2">
                  <c:v>Marzo</c:v>
                </c:pt>
                <c:pt idx="3">
                  <c:v>03/04/2025</c:v>
                </c:pt>
                <c:pt idx="4">
                  <c:v>02/05/2025</c:v>
                </c:pt>
                <c:pt idx="5">
                  <c:v>10/06/2025</c:v>
                </c:pt>
                <c:pt idx="6">
                  <c:v>17/07/2025</c:v>
                </c:pt>
                <c:pt idx="7">
                  <c:v>28/08/2025</c:v>
                </c:pt>
                <c:pt idx="8">
                  <c:v>Septiembre</c:v>
                </c:pt>
                <c:pt idx="9">
                  <c:v>23/10/2025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 Asistencia'!$D$69:$O$69</c:f>
              <c:numCache>
                <c:formatCode>0</c:formatCode>
                <c:ptCount val="12"/>
                <c:pt idx="0">
                  <c:v>60</c:v>
                </c:pt>
                <c:pt idx="1">
                  <c:v>70.175438596491205</c:v>
                </c:pt>
                <c:pt idx="2" formatCode="0.00">
                  <c:v>0</c:v>
                </c:pt>
                <c:pt idx="3">
                  <c:v>80.701754385964904</c:v>
                </c:pt>
                <c:pt idx="4">
                  <c:v>66.6666666666667</c:v>
                </c:pt>
                <c:pt idx="5">
                  <c:v>75.438596491228068</c:v>
                </c:pt>
                <c:pt idx="6">
                  <c:v>61.403508771929822</c:v>
                </c:pt>
                <c:pt idx="7">
                  <c:v>66.666666666666671</c:v>
                </c:pt>
                <c:pt idx="8">
                  <c:v>0</c:v>
                </c:pt>
                <c:pt idx="9">
                  <c:v>64.912280701754383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8-452B-B3CF-2D546A6C4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3872"/>
        <c:axId val="354267232"/>
      </c:barChart>
      <c:catAx>
        <c:axId val="3542638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7232"/>
        <c:crossesAt val="0"/>
        <c:auto val="1"/>
        <c:lblAlgn val="ctr"/>
        <c:lblOffset val="100"/>
        <c:noMultiLvlLbl val="1"/>
      </c:catAx>
      <c:valAx>
        <c:axId val="354267232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387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e3ccefe-f3a6-4cb1-8d1c-643a7a148cc1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9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800" b="1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800"/>
              <a:t>Asistencia por Integrante</a:t>
            </a:r>
          </a:p>
          <a:p>
            <a:pPr>
              <a:defRPr sz="800"/>
            </a:pPr>
            <a:r>
              <a:rPr lang="es-MX" sz="800"/>
              <a:t>Consejo Municipal de Desarrollo Sustentable</a:t>
            </a:r>
          </a:p>
        </c:rich>
      </c:tx>
      <c:layout>
        <c:manualLayout>
          <c:xMode val="edge"/>
          <c:yMode val="edge"/>
          <c:x val="0.71760973201383604"/>
          <c:y val="8.354124273791700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800" b="1" i="0" u="none" strike="noStrike" kern="1200" baseline="0">
              <a:solidFill>
                <a:schemeClr val="dk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cat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cat>
          <c:val>
            <c:numRef>
              <c:f>'Estadistica Asistencia'!$P$6:$P$68</c:f>
              <c:numCache>
                <c:formatCode>General</c:formatCode>
                <c:ptCount val="63"/>
                <c:pt idx="0">
                  <c:v>8</c:v>
                </c:pt>
                <c:pt idx="1">
                  <c:v>8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8</c:v>
                </c:pt>
                <c:pt idx="12">
                  <c:v>4</c:v>
                </c:pt>
                <c:pt idx="13">
                  <c:v>0</c:v>
                </c:pt>
                <c:pt idx="14">
                  <c:v>7</c:v>
                </c:pt>
                <c:pt idx="15">
                  <c:v>8</c:v>
                </c:pt>
                <c:pt idx="16">
                  <c:v>5</c:v>
                </c:pt>
                <c:pt idx="17">
                  <c:v>6</c:v>
                </c:pt>
                <c:pt idx="18">
                  <c:v>3</c:v>
                </c:pt>
                <c:pt idx="19">
                  <c:v>8</c:v>
                </c:pt>
                <c:pt idx="20">
                  <c:v>7</c:v>
                </c:pt>
                <c:pt idx="21">
                  <c:v>8</c:v>
                </c:pt>
                <c:pt idx="22">
                  <c:v>7</c:v>
                </c:pt>
                <c:pt idx="23">
                  <c:v>7</c:v>
                </c:pt>
                <c:pt idx="24">
                  <c:v>8</c:v>
                </c:pt>
                <c:pt idx="25">
                  <c:v>5</c:v>
                </c:pt>
                <c:pt idx="26">
                  <c:v>3</c:v>
                </c:pt>
                <c:pt idx="27">
                  <c:v>6</c:v>
                </c:pt>
                <c:pt idx="28">
                  <c:v>4</c:v>
                </c:pt>
                <c:pt idx="29">
                  <c:v>8</c:v>
                </c:pt>
                <c:pt idx="30">
                  <c:v>8</c:v>
                </c:pt>
                <c:pt idx="31">
                  <c:v>4</c:v>
                </c:pt>
                <c:pt idx="32">
                  <c:v>8</c:v>
                </c:pt>
                <c:pt idx="33">
                  <c:v>7</c:v>
                </c:pt>
                <c:pt idx="34">
                  <c:v>7</c:v>
                </c:pt>
                <c:pt idx="35">
                  <c:v>8</c:v>
                </c:pt>
                <c:pt idx="36">
                  <c:v>7</c:v>
                </c:pt>
                <c:pt idx="37">
                  <c:v>7</c:v>
                </c:pt>
                <c:pt idx="38">
                  <c:v>1</c:v>
                </c:pt>
                <c:pt idx="39">
                  <c:v>8</c:v>
                </c:pt>
                <c:pt idx="40">
                  <c:v>7</c:v>
                </c:pt>
                <c:pt idx="41">
                  <c:v>6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5</c:v>
                </c:pt>
                <c:pt idx="47">
                  <c:v>7</c:v>
                </c:pt>
                <c:pt idx="48">
                  <c:v>3</c:v>
                </c:pt>
                <c:pt idx="49">
                  <c:v>3</c:v>
                </c:pt>
                <c:pt idx="50">
                  <c:v>8</c:v>
                </c:pt>
                <c:pt idx="51">
                  <c:v>0</c:v>
                </c:pt>
                <c:pt idx="52">
                  <c:v>7</c:v>
                </c:pt>
                <c:pt idx="53">
                  <c:v>7</c:v>
                </c:pt>
                <c:pt idx="54">
                  <c:v>0</c:v>
                </c:pt>
                <c:pt idx="55">
                  <c:v>8</c:v>
                </c:pt>
                <c:pt idx="56">
                  <c:v>2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1</c:v>
                </c:pt>
                <c:pt idx="6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8F-4834-9320-9AAC2C113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9472"/>
        <c:axId val="354270032"/>
      </c:barChart>
      <c:catAx>
        <c:axId val="3542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70032"/>
        <c:crosses val="autoZero"/>
        <c:auto val="1"/>
        <c:lblAlgn val="ctr"/>
        <c:lblOffset val="100"/>
        <c:noMultiLvlLbl val="0"/>
      </c:catAx>
      <c:valAx>
        <c:axId val="354270032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9472"/>
        <c:crosses val="autoZero"/>
        <c:crossBetween val="between"/>
        <c:majorUnit val="1"/>
        <c:minorUnit val="0.04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77bc66-cb32-4670-9aa6-553c35b0eaf4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8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3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1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 mods="ignoreCSTransforms">
      <cs:styleClr val="0">
        <a:shade val="25000"/>
      </cs:styl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 mods="ignoreCSTransforms">
      <cs:styleClr val="0">
        <a:tint val="25000"/>
      </cs:styl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40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70</xdr:row>
      <xdr:rowOff>12701</xdr:rowOff>
    </xdr:from>
    <xdr:to>
      <xdr:col>9</xdr:col>
      <xdr:colOff>68035</xdr:colOff>
      <xdr:row>86</xdr:row>
      <xdr:rowOff>171450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367393</xdr:colOff>
      <xdr:row>69</xdr:row>
      <xdr:rowOff>171450</xdr:rowOff>
    </xdr:from>
    <xdr:to>
      <xdr:col>18</xdr:col>
      <xdr:colOff>639535</xdr:colOff>
      <xdr:row>113</xdr:row>
      <xdr:rowOff>66675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676276</xdr:colOff>
      <xdr:row>0</xdr:row>
      <xdr:rowOff>0</xdr:rowOff>
    </xdr:from>
    <xdr:to>
      <xdr:col>1</xdr:col>
      <xdr:colOff>1514475</xdr:colOff>
      <xdr:row>2</xdr:row>
      <xdr:rowOff>280015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0017D93-2ECC-43C9-8764-D116F6ED9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1" y="0"/>
          <a:ext cx="838199" cy="927715"/>
        </a:xfrm>
        <a:prstGeom prst="rect">
          <a:avLst/>
        </a:prstGeom>
      </xdr:spPr>
    </xdr:pic>
    <xdr:clientData/>
  </xdr:twoCellAnchor>
  <xdr:twoCellAnchor editAs="oneCell">
    <xdr:from>
      <xdr:col>16</xdr:col>
      <xdr:colOff>342901</xdr:colOff>
      <xdr:row>0</xdr:row>
      <xdr:rowOff>0</xdr:rowOff>
    </xdr:from>
    <xdr:to>
      <xdr:col>16</xdr:col>
      <xdr:colOff>1181100</xdr:colOff>
      <xdr:row>2</xdr:row>
      <xdr:rowOff>280015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52884450-CE4D-44F6-9003-A71C47844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1701" y="0"/>
          <a:ext cx="838199" cy="92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popan.gob.mx/wp-content/uploads/2025/10/Consejo_Desarrollo_Rural_Sustentable_Septiembre_2025.pdf" TargetMode="External"/><Relationship Id="rId2" Type="http://schemas.openxmlformats.org/officeDocument/2006/relationships/hyperlink" Target="https://www.zapopan.gob.mx/wp-content/uploads/2025/04/Consejo_Desarrollo_Rural_Sustentable_Marzo_2025.pdf" TargetMode="External"/><Relationship Id="rId1" Type="http://schemas.openxmlformats.org/officeDocument/2006/relationships/hyperlink" Target="https://www.zapopan.gob.mx/wp-content/uploads/2024/06/Lista_Asistencia_Consejo_Desarrollo_Rural_21032024_Censurado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9"/>
  <sheetViews>
    <sheetView tabSelected="1" workbookViewId="0">
      <selection activeCell="A4" sqref="A4:B5"/>
    </sheetView>
  </sheetViews>
  <sheetFormatPr baseColWidth="10" defaultColWidth="11.42578125" defaultRowHeight="15"/>
  <cols>
    <col min="1" max="1" width="4.140625" style="2" customWidth="1"/>
    <col min="2" max="2" width="32.85546875" style="3" customWidth="1"/>
    <col min="3" max="3" width="35.7109375" style="2" customWidth="1"/>
    <col min="4" max="15" width="13.7109375" style="2" customWidth="1"/>
    <col min="16" max="16" width="18.7109375" style="2" customWidth="1"/>
    <col min="17" max="17" width="22.7109375" style="2" customWidth="1"/>
    <col min="18" max="19" width="10.7109375" style="2" customWidth="1"/>
    <col min="20" max="16384" width="11.42578125" style="2"/>
  </cols>
  <sheetData>
    <row r="1" spans="1:18" ht="26.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3"/>
    </row>
    <row r="2" spans="1:18" ht="26.1" customHeight="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</row>
    <row r="3" spans="1:18" ht="26.1" customHeight="1">
      <c r="A3" s="34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</row>
    <row r="4" spans="1:18" s="1" customFormat="1" ht="30" customHeight="1">
      <c r="A4" s="30" t="s">
        <v>3</v>
      </c>
      <c r="B4" s="31"/>
      <c r="C4" s="39" t="s">
        <v>4</v>
      </c>
      <c r="D4" s="38" t="s">
        <v>5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5" spans="1:18" s="1" customFormat="1" ht="30" customHeight="1">
      <c r="A5" s="32"/>
      <c r="B5" s="33"/>
      <c r="C5" s="40"/>
      <c r="D5" s="8">
        <v>45688</v>
      </c>
      <c r="E5" s="8">
        <v>45713</v>
      </c>
      <c r="F5" s="5" t="s">
        <v>6</v>
      </c>
      <c r="G5" s="8">
        <v>45750</v>
      </c>
      <c r="H5" s="8">
        <v>45779</v>
      </c>
      <c r="I5" s="8">
        <v>45818</v>
      </c>
      <c r="J5" s="8">
        <v>45855</v>
      </c>
      <c r="K5" s="8">
        <v>45897</v>
      </c>
      <c r="L5" s="8" t="s">
        <v>7</v>
      </c>
      <c r="M5" s="8">
        <v>45953</v>
      </c>
      <c r="N5" s="8" t="s">
        <v>8</v>
      </c>
      <c r="O5" s="8" t="s">
        <v>9</v>
      </c>
      <c r="P5" s="4" t="s">
        <v>10</v>
      </c>
      <c r="Q5" s="4" t="s">
        <v>11</v>
      </c>
      <c r="R5" s="10"/>
    </row>
    <row r="6" spans="1:18" s="17" customFormat="1" ht="38.1" customHeight="1">
      <c r="A6" s="18" t="s">
        <v>12</v>
      </c>
      <c r="B6" s="6" t="s">
        <v>13</v>
      </c>
      <c r="C6" s="7" t="s">
        <v>14</v>
      </c>
      <c r="D6" s="19">
        <v>1</v>
      </c>
      <c r="E6" s="19">
        <v>1</v>
      </c>
      <c r="F6" s="27" t="s">
        <v>202</v>
      </c>
      <c r="G6" s="9">
        <v>1</v>
      </c>
      <c r="H6" s="9">
        <v>1</v>
      </c>
      <c r="I6" s="9">
        <v>1</v>
      </c>
      <c r="J6" s="9">
        <v>1</v>
      </c>
      <c r="K6" s="21">
        <v>1</v>
      </c>
      <c r="L6" s="27" t="s">
        <v>202</v>
      </c>
      <c r="M6" s="21">
        <v>1</v>
      </c>
      <c r="N6" s="9"/>
      <c r="O6" s="20"/>
      <c r="P6" s="14">
        <f>SUM(D6:O6)</f>
        <v>8</v>
      </c>
      <c r="Q6" s="15">
        <f t="shared" ref="Q6:Q10" si="0">(P6*100)/$P$6</f>
        <v>100</v>
      </c>
    </row>
    <row r="7" spans="1:18" s="17" customFormat="1" ht="38.1" customHeight="1">
      <c r="A7" s="18" t="s">
        <v>15</v>
      </c>
      <c r="B7" s="6" t="s">
        <v>16</v>
      </c>
      <c r="C7" s="7" t="s">
        <v>17</v>
      </c>
      <c r="D7" s="19">
        <v>1</v>
      </c>
      <c r="E7" s="19">
        <v>1</v>
      </c>
      <c r="F7" s="28"/>
      <c r="G7" s="9">
        <v>1</v>
      </c>
      <c r="H7" s="9">
        <v>1</v>
      </c>
      <c r="I7" s="9">
        <v>1</v>
      </c>
      <c r="J7" s="9">
        <v>1</v>
      </c>
      <c r="K7" s="21">
        <v>1</v>
      </c>
      <c r="L7" s="28"/>
      <c r="M7" s="21">
        <v>1</v>
      </c>
      <c r="N7" s="9"/>
      <c r="O7" s="20"/>
      <c r="P7" s="14">
        <f t="shared" ref="P7:P10" si="1">SUM(D7:O7)</f>
        <v>8</v>
      </c>
      <c r="Q7" s="15">
        <f t="shared" si="0"/>
        <v>100</v>
      </c>
    </row>
    <row r="8" spans="1:18" s="17" customFormat="1" ht="38.1" customHeight="1">
      <c r="A8" s="18" t="s">
        <v>18</v>
      </c>
      <c r="B8" s="6" t="s">
        <v>19</v>
      </c>
      <c r="C8" s="7" t="s">
        <v>20</v>
      </c>
      <c r="D8" s="19">
        <v>1</v>
      </c>
      <c r="E8" s="19">
        <v>1</v>
      </c>
      <c r="F8" s="28"/>
      <c r="G8" s="9">
        <v>1</v>
      </c>
      <c r="H8" s="9">
        <v>0</v>
      </c>
      <c r="I8" s="9">
        <v>0</v>
      </c>
      <c r="J8" s="9">
        <v>1</v>
      </c>
      <c r="K8" s="21">
        <v>1</v>
      </c>
      <c r="L8" s="28"/>
      <c r="M8" s="21">
        <v>0</v>
      </c>
      <c r="N8" s="9"/>
      <c r="O8" s="20"/>
      <c r="P8" s="14">
        <f t="shared" si="1"/>
        <v>5</v>
      </c>
      <c r="Q8" s="15">
        <f t="shared" si="0"/>
        <v>62.5</v>
      </c>
    </row>
    <row r="9" spans="1:18" s="17" customFormat="1" ht="38.1" customHeight="1">
      <c r="A9" s="18" t="s">
        <v>21</v>
      </c>
      <c r="B9" s="6" t="s">
        <v>22</v>
      </c>
      <c r="C9" s="7" t="s">
        <v>23</v>
      </c>
      <c r="D9" s="19">
        <v>1</v>
      </c>
      <c r="E9" s="19">
        <v>0</v>
      </c>
      <c r="F9" s="28"/>
      <c r="G9" s="9">
        <v>1</v>
      </c>
      <c r="H9" s="9">
        <v>0</v>
      </c>
      <c r="I9" s="9">
        <v>0</v>
      </c>
      <c r="J9" s="9">
        <v>0</v>
      </c>
      <c r="K9" s="21">
        <v>0</v>
      </c>
      <c r="L9" s="28"/>
      <c r="M9" s="21">
        <v>1</v>
      </c>
      <c r="N9" s="9"/>
      <c r="O9" s="20"/>
      <c r="P9" s="14">
        <f t="shared" si="1"/>
        <v>3</v>
      </c>
      <c r="Q9" s="15">
        <f t="shared" si="0"/>
        <v>37.5</v>
      </c>
    </row>
    <row r="10" spans="1:18" s="17" customFormat="1" ht="38.1" customHeight="1">
      <c r="A10" s="18" t="s">
        <v>24</v>
      </c>
      <c r="B10" s="6" t="s">
        <v>25</v>
      </c>
      <c r="C10" s="7" t="s">
        <v>26</v>
      </c>
      <c r="D10" s="19">
        <v>1</v>
      </c>
      <c r="E10" s="19">
        <v>1</v>
      </c>
      <c r="F10" s="28"/>
      <c r="G10" s="9">
        <v>1</v>
      </c>
      <c r="H10" s="9">
        <v>1</v>
      </c>
      <c r="I10" s="9">
        <v>0</v>
      </c>
      <c r="J10" s="9">
        <v>0</v>
      </c>
      <c r="K10" s="21">
        <v>0</v>
      </c>
      <c r="L10" s="28"/>
      <c r="M10" s="21">
        <v>0</v>
      </c>
      <c r="N10" s="9"/>
      <c r="O10" s="20"/>
      <c r="P10" s="14">
        <f t="shared" si="1"/>
        <v>4</v>
      </c>
      <c r="Q10" s="15">
        <f t="shared" si="0"/>
        <v>50</v>
      </c>
    </row>
    <row r="11" spans="1:18" s="17" customFormat="1" ht="38.1" customHeight="1">
      <c r="A11" s="18" t="s">
        <v>27</v>
      </c>
      <c r="B11" s="6" t="s">
        <v>28</v>
      </c>
      <c r="C11" s="7" t="s">
        <v>29</v>
      </c>
      <c r="D11" s="19">
        <v>1</v>
      </c>
      <c r="E11" s="19">
        <v>1</v>
      </c>
      <c r="F11" s="28"/>
      <c r="G11" s="9">
        <v>1</v>
      </c>
      <c r="H11" s="9">
        <v>1</v>
      </c>
      <c r="I11" s="9">
        <v>1</v>
      </c>
      <c r="J11" s="9">
        <v>0</v>
      </c>
      <c r="K11" s="21">
        <v>0</v>
      </c>
      <c r="L11" s="28"/>
      <c r="M11" s="21">
        <v>0</v>
      </c>
      <c r="N11" s="9"/>
      <c r="O11" s="20"/>
      <c r="P11" s="14">
        <f t="shared" ref="P11:P59" si="2">SUM(D11:O11)</f>
        <v>5</v>
      </c>
      <c r="Q11" s="15">
        <f t="shared" ref="Q11:Q59" si="3">(P11*100)/$P$6</f>
        <v>62.5</v>
      </c>
    </row>
    <row r="12" spans="1:18" s="17" customFormat="1" ht="38.1" customHeight="1">
      <c r="A12" s="18" t="s">
        <v>30</v>
      </c>
      <c r="B12" s="6" t="s">
        <v>31</v>
      </c>
      <c r="C12" s="7" t="s">
        <v>32</v>
      </c>
      <c r="D12" s="19">
        <v>0</v>
      </c>
      <c r="E12" s="19">
        <v>1</v>
      </c>
      <c r="F12" s="28"/>
      <c r="G12" s="9">
        <v>1</v>
      </c>
      <c r="H12" s="9">
        <v>0</v>
      </c>
      <c r="I12" s="9">
        <v>0</v>
      </c>
      <c r="J12" s="9">
        <v>1</v>
      </c>
      <c r="K12" s="21">
        <v>1</v>
      </c>
      <c r="L12" s="28"/>
      <c r="M12" s="21">
        <v>1</v>
      </c>
      <c r="N12" s="9"/>
      <c r="O12" s="20"/>
      <c r="P12" s="14">
        <f t="shared" si="2"/>
        <v>5</v>
      </c>
      <c r="Q12" s="15">
        <f t="shared" si="3"/>
        <v>62.5</v>
      </c>
    </row>
    <row r="13" spans="1:18" s="17" customFormat="1" ht="38.1" customHeight="1">
      <c r="A13" s="18" t="s">
        <v>33</v>
      </c>
      <c r="B13" s="6" t="s">
        <v>34</v>
      </c>
      <c r="C13" s="7" t="s">
        <v>35</v>
      </c>
      <c r="D13" s="19">
        <v>0</v>
      </c>
      <c r="E13" s="19">
        <v>0</v>
      </c>
      <c r="F13" s="28"/>
      <c r="G13" s="9">
        <v>0</v>
      </c>
      <c r="H13" s="9">
        <v>0</v>
      </c>
      <c r="I13" s="9">
        <v>0</v>
      </c>
      <c r="J13" s="9">
        <v>0</v>
      </c>
      <c r="K13" s="21">
        <v>0</v>
      </c>
      <c r="L13" s="28"/>
      <c r="M13" s="21">
        <v>0</v>
      </c>
      <c r="N13" s="9"/>
      <c r="O13" s="20"/>
      <c r="P13" s="14">
        <f t="shared" si="2"/>
        <v>0</v>
      </c>
      <c r="Q13" s="15">
        <f t="shared" si="3"/>
        <v>0</v>
      </c>
    </row>
    <row r="14" spans="1:18" s="17" customFormat="1" ht="38.1" customHeight="1">
      <c r="A14" s="18" t="s">
        <v>36</v>
      </c>
      <c r="B14" s="6" t="s">
        <v>37</v>
      </c>
      <c r="C14" s="7" t="s">
        <v>38</v>
      </c>
      <c r="D14" s="19">
        <v>0</v>
      </c>
      <c r="E14" s="19">
        <v>0</v>
      </c>
      <c r="F14" s="28"/>
      <c r="G14" s="9">
        <v>1</v>
      </c>
      <c r="H14" s="9">
        <v>0</v>
      </c>
      <c r="I14" s="9">
        <v>0</v>
      </c>
      <c r="J14" s="9">
        <v>0</v>
      </c>
      <c r="K14" s="21">
        <v>1</v>
      </c>
      <c r="L14" s="28"/>
      <c r="M14" s="21">
        <v>0</v>
      </c>
      <c r="N14" s="9"/>
      <c r="O14" s="20"/>
      <c r="P14" s="14">
        <f t="shared" si="2"/>
        <v>2</v>
      </c>
      <c r="Q14" s="15">
        <f t="shared" si="3"/>
        <v>25</v>
      </c>
    </row>
    <row r="15" spans="1:18" s="17" customFormat="1" ht="38.1" customHeight="1">
      <c r="A15" s="18" t="s">
        <v>39</v>
      </c>
      <c r="B15" s="6" t="s">
        <v>40</v>
      </c>
      <c r="C15" s="7" t="s">
        <v>41</v>
      </c>
      <c r="D15" s="19">
        <v>0</v>
      </c>
      <c r="E15" s="19">
        <v>0</v>
      </c>
      <c r="F15" s="28"/>
      <c r="G15" s="9">
        <v>0</v>
      </c>
      <c r="H15" s="9">
        <v>0</v>
      </c>
      <c r="I15" s="9">
        <v>1</v>
      </c>
      <c r="J15" s="9">
        <v>1</v>
      </c>
      <c r="K15" s="21">
        <v>0</v>
      </c>
      <c r="L15" s="28"/>
      <c r="M15" s="21">
        <v>0</v>
      </c>
      <c r="N15" s="9"/>
      <c r="O15" s="20"/>
      <c r="P15" s="14">
        <f t="shared" si="2"/>
        <v>2</v>
      </c>
      <c r="Q15" s="15">
        <f t="shared" si="3"/>
        <v>25</v>
      </c>
    </row>
    <row r="16" spans="1:18" s="17" customFormat="1" ht="38.1" customHeight="1">
      <c r="A16" s="18" t="s">
        <v>42</v>
      </c>
      <c r="B16" s="6" t="s">
        <v>43</v>
      </c>
      <c r="C16" s="7" t="s">
        <v>44</v>
      </c>
      <c r="D16" s="19">
        <v>1</v>
      </c>
      <c r="E16" s="19">
        <v>0</v>
      </c>
      <c r="F16" s="28"/>
      <c r="G16" s="9">
        <v>0</v>
      </c>
      <c r="H16" s="9">
        <v>1</v>
      </c>
      <c r="I16" s="9">
        <v>1</v>
      </c>
      <c r="J16" s="9">
        <v>1</v>
      </c>
      <c r="K16" s="21">
        <v>0</v>
      </c>
      <c r="L16" s="28"/>
      <c r="M16" s="21">
        <v>1</v>
      </c>
      <c r="N16" s="9"/>
      <c r="O16" s="20"/>
      <c r="P16" s="14">
        <f t="shared" si="2"/>
        <v>5</v>
      </c>
      <c r="Q16" s="15">
        <f t="shared" si="3"/>
        <v>62.5</v>
      </c>
    </row>
    <row r="17" spans="1:17" s="17" customFormat="1" ht="38.1" customHeight="1">
      <c r="A17" s="18" t="s">
        <v>45</v>
      </c>
      <c r="B17" s="6" t="s">
        <v>46</v>
      </c>
      <c r="C17" s="7" t="s">
        <v>47</v>
      </c>
      <c r="D17" s="19">
        <v>1</v>
      </c>
      <c r="E17" s="19">
        <v>1</v>
      </c>
      <c r="F17" s="28"/>
      <c r="G17" s="9">
        <v>1</v>
      </c>
      <c r="H17" s="9">
        <v>1</v>
      </c>
      <c r="I17" s="9">
        <v>1</v>
      </c>
      <c r="J17" s="9">
        <v>1</v>
      </c>
      <c r="K17" s="21">
        <v>1</v>
      </c>
      <c r="L17" s="28"/>
      <c r="M17" s="21">
        <v>1</v>
      </c>
      <c r="N17" s="9"/>
      <c r="O17" s="20"/>
      <c r="P17" s="14">
        <f t="shared" si="2"/>
        <v>8</v>
      </c>
      <c r="Q17" s="15">
        <f t="shared" si="3"/>
        <v>100</v>
      </c>
    </row>
    <row r="18" spans="1:17" s="17" customFormat="1" ht="38.1" customHeight="1">
      <c r="A18" s="18" t="s">
        <v>48</v>
      </c>
      <c r="B18" s="6" t="s">
        <v>49</v>
      </c>
      <c r="C18" s="7" t="s">
        <v>50</v>
      </c>
      <c r="D18" s="19">
        <v>0</v>
      </c>
      <c r="E18" s="19">
        <v>0</v>
      </c>
      <c r="F18" s="28"/>
      <c r="G18" s="9">
        <v>1</v>
      </c>
      <c r="H18" s="9">
        <v>0</v>
      </c>
      <c r="I18" s="9">
        <v>1</v>
      </c>
      <c r="J18" s="9">
        <v>1</v>
      </c>
      <c r="K18" s="21">
        <v>0</v>
      </c>
      <c r="L18" s="28"/>
      <c r="M18" s="21">
        <v>1</v>
      </c>
      <c r="N18" s="9"/>
      <c r="O18" s="20"/>
      <c r="P18" s="14">
        <f t="shared" si="2"/>
        <v>4</v>
      </c>
      <c r="Q18" s="15">
        <f t="shared" si="3"/>
        <v>50</v>
      </c>
    </row>
    <row r="19" spans="1:17" s="17" customFormat="1" ht="38.1" customHeight="1">
      <c r="A19" s="18" t="s">
        <v>51</v>
      </c>
      <c r="B19" s="6" t="s">
        <v>52</v>
      </c>
      <c r="C19" s="7" t="s">
        <v>53</v>
      </c>
      <c r="D19" s="19">
        <v>0</v>
      </c>
      <c r="E19" s="19">
        <v>0</v>
      </c>
      <c r="F19" s="28"/>
      <c r="G19" s="9">
        <v>0</v>
      </c>
      <c r="H19" s="9">
        <v>0</v>
      </c>
      <c r="I19" s="9">
        <v>0</v>
      </c>
      <c r="J19" s="9">
        <v>0</v>
      </c>
      <c r="K19" s="21">
        <v>0</v>
      </c>
      <c r="L19" s="28"/>
      <c r="M19" s="21">
        <v>0</v>
      </c>
      <c r="N19" s="9"/>
      <c r="O19" s="20"/>
      <c r="P19" s="14">
        <f t="shared" si="2"/>
        <v>0</v>
      </c>
      <c r="Q19" s="15">
        <f t="shared" si="3"/>
        <v>0</v>
      </c>
    </row>
    <row r="20" spans="1:17" s="17" customFormat="1" ht="38.1" customHeight="1">
      <c r="A20" s="18" t="s">
        <v>54</v>
      </c>
      <c r="B20" s="6" t="s">
        <v>55</v>
      </c>
      <c r="C20" s="7" t="s">
        <v>56</v>
      </c>
      <c r="D20" s="19">
        <v>1</v>
      </c>
      <c r="E20" s="19">
        <v>1</v>
      </c>
      <c r="F20" s="28"/>
      <c r="G20" s="9">
        <v>1</v>
      </c>
      <c r="H20" s="9">
        <v>1</v>
      </c>
      <c r="I20" s="9">
        <v>1</v>
      </c>
      <c r="J20" s="9">
        <v>1</v>
      </c>
      <c r="K20" s="21">
        <v>1</v>
      </c>
      <c r="L20" s="28"/>
      <c r="M20" s="21">
        <v>0</v>
      </c>
      <c r="N20" s="9"/>
      <c r="O20" s="20"/>
      <c r="P20" s="14">
        <f t="shared" si="2"/>
        <v>7</v>
      </c>
      <c r="Q20" s="15">
        <f t="shared" si="3"/>
        <v>87.5</v>
      </c>
    </row>
    <row r="21" spans="1:17" s="17" customFormat="1" ht="38.1" customHeight="1">
      <c r="A21" s="18" t="s">
        <v>57</v>
      </c>
      <c r="B21" s="6" t="s">
        <v>58</v>
      </c>
      <c r="C21" s="7" t="s">
        <v>59</v>
      </c>
      <c r="D21" s="19">
        <v>1</v>
      </c>
      <c r="E21" s="19">
        <v>1</v>
      </c>
      <c r="F21" s="28"/>
      <c r="G21" s="9">
        <v>1</v>
      </c>
      <c r="H21" s="9">
        <v>1</v>
      </c>
      <c r="I21" s="9">
        <v>1</v>
      </c>
      <c r="J21" s="9">
        <v>1</v>
      </c>
      <c r="K21" s="21">
        <v>1</v>
      </c>
      <c r="L21" s="28"/>
      <c r="M21" s="21">
        <v>1</v>
      </c>
      <c r="N21" s="9"/>
      <c r="O21" s="20"/>
      <c r="P21" s="14">
        <f t="shared" si="2"/>
        <v>8</v>
      </c>
      <c r="Q21" s="15">
        <f t="shared" si="3"/>
        <v>100</v>
      </c>
    </row>
    <row r="22" spans="1:17" s="17" customFormat="1" ht="38.1" customHeight="1">
      <c r="A22" s="18" t="s">
        <v>60</v>
      </c>
      <c r="B22" s="6" t="s">
        <v>61</v>
      </c>
      <c r="C22" s="7" t="s">
        <v>62</v>
      </c>
      <c r="D22" s="19">
        <v>0</v>
      </c>
      <c r="E22" s="19">
        <v>1</v>
      </c>
      <c r="F22" s="28"/>
      <c r="G22" s="9">
        <v>0</v>
      </c>
      <c r="H22" s="9">
        <v>0</v>
      </c>
      <c r="I22" s="9">
        <v>1</v>
      </c>
      <c r="J22" s="9">
        <v>1</v>
      </c>
      <c r="K22" s="21">
        <v>1</v>
      </c>
      <c r="L22" s="28"/>
      <c r="M22" s="21">
        <v>1</v>
      </c>
      <c r="N22" s="9"/>
      <c r="O22" s="20"/>
      <c r="P22" s="14">
        <f t="shared" si="2"/>
        <v>5</v>
      </c>
      <c r="Q22" s="15">
        <f t="shared" si="3"/>
        <v>62.5</v>
      </c>
    </row>
    <row r="23" spans="1:17" s="17" customFormat="1" ht="38.1" customHeight="1">
      <c r="A23" s="18" t="s">
        <v>63</v>
      </c>
      <c r="B23" s="6" t="s">
        <v>64</v>
      </c>
      <c r="C23" s="7" t="s">
        <v>65</v>
      </c>
      <c r="D23" s="19">
        <v>1</v>
      </c>
      <c r="E23" s="19">
        <v>1</v>
      </c>
      <c r="F23" s="28"/>
      <c r="G23" s="9">
        <v>1</v>
      </c>
      <c r="H23" s="9">
        <v>1</v>
      </c>
      <c r="I23" s="9">
        <v>1</v>
      </c>
      <c r="J23" s="9">
        <v>0</v>
      </c>
      <c r="K23" s="21">
        <v>1</v>
      </c>
      <c r="L23" s="28"/>
      <c r="M23" s="21">
        <v>0</v>
      </c>
      <c r="N23" s="9"/>
      <c r="O23" s="20"/>
      <c r="P23" s="14">
        <f t="shared" si="2"/>
        <v>6</v>
      </c>
      <c r="Q23" s="15">
        <f t="shared" si="3"/>
        <v>75</v>
      </c>
    </row>
    <row r="24" spans="1:17" s="17" customFormat="1" ht="38.1" customHeight="1">
      <c r="A24" s="18" t="s">
        <v>66</v>
      </c>
      <c r="B24" s="6" t="s">
        <v>67</v>
      </c>
      <c r="C24" s="7" t="s">
        <v>68</v>
      </c>
      <c r="D24" s="19">
        <v>1</v>
      </c>
      <c r="E24" s="19">
        <v>0</v>
      </c>
      <c r="F24" s="28"/>
      <c r="G24" s="9">
        <v>0</v>
      </c>
      <c r="H24" s="9">
        <v>0</v>
      </c>
      <c r="I24" s="9">
        <v>1</v>
      </c>
      <c r="J24" s="9">
        <v>0</v>
      </c>
      <c r="K24" s="21">
        <v>1</v>
      </c>
      <c r="L24" s="28"/>
      <c r="M24" s="21">
        <v>0</v>
      </c>
      <c r="N24" s="9"/>
      <c r="O24" s="20"/>
      <c r="P24" s="14">
        <f t="shared" si="2"/>
        <v>3</v>
      </c>
      <c r="Q24" s="15">
        <f t="shared" si="3"/>
        <v>37.5</v>
      </c>
    </row>
    <row r="25" spans="1:17" s="17" customFormat="1" ht="38.1" customHeight="1">
      <c r="A25" s="18" t="s">
        <v>69</v>
      </c>
      <c r="B25" s="6" t="s">
        <v>70</v>
      </c>
      <c r="C25" s="7" t="s">
        <v>71</v>
      </c>
      <c r="D25" s="19">
        <v>1</v>
      </c>
      <c r="E25" s="19">
        <v>1</v>
      </c>
      <c r="F25" s="28"/>
      <c r="G25" s="9">
        <v>1</v>
      </c>
      <c r="H25" s="9">
        <v>1</v>
      </c>
      <c r="I25" s="9">
        <v>1</v>
      </c>
      <c r="J25" s="9">
        <v>1</v>
      </c>
      <c r="K25" s="21">
        <v>1</v>
      </c>
      <c r="L25" s="28"/>
      <c r="M25" s="21">
        <v>1</v>
      </c>
      <c r="N25" s="9"/>
      <c r="O25" s="20"/>
      <c r="P25" s="14">
        <f t="shared" si="2"/>
        <v>8</v>
      </c>
      <c r="Q25" s="15">
        <f t="shared" si="3"/>
        <v>100</v>
      </c>
    </row>
    <row r="26" spans="1:17" s="17" customFormat="1" ht="38.1" customHeight="1">
      <c r="A26" s="18" t="s">
        <v>72</v>
      </c>
      <c r="B26" s="6" t="s">
        <v>73</v>
      </c>
      <c r="C26" s="7" t="s">
        <v>74</v>
      </c>
      <c r="D26" s="19">
        <v>1</v>
      </c>
      <c r="E26" s="19">
        <v>1</v>
      </c>
      <c r="F26" s="28"/>
      <c r="G26" s="9">
        <v>1</v>
      </c>
      <c r="H26" s="9">
        <v>1</v>
      </c>
      <c r="I26" s="9">
        <v>1</v>
      </c>
      <c r="J26" s="9">
        <v>1</v>
      </c>
      <c r="K26" s="21">
        <v>0</v>
      </c>
      <c r="L26" s="28"/>
      <c r="M26" s="21">
        <v>1</v>
      </c>
      <c r="N26" s="9"/>
      <c r="O26" s="20"/>
      <c r="P26" s="14">
        <f t="shared" si="2"/>
        <v>7</v>
      </c>
      <c r="Q26" s="15">
        <f t="shared" si="3"/>
        <v>87.5</v>
      </c>
    </row>
    <row r="27" spans="1:17" s="17" customFormat="1" ht="38.1" customHeight="1">
      <c r="A27" s="18" t="s">
        <v>75</v>
      </c>
      <c r="B27" s="6" t="s">
        <v>76</v>
      </c>
      <c r="C27" s="7" t="s">
        <v>77</v>
      </c>
      <c r="D27" s="19">
        <v>1</v>
      </c>
      <c r="E27" s="19">
        <v>1</v>
      </c>
      <c r="F27" s="28"/>
      <c r="G27" s="9">
        <v>1</v>
      </c>
      <c r="H27" s="9">
        <v>1</v>
      </c>
      <c r="I27" s="9">
        <v>1</v>
      </c>
      <c r="J27" s="9">
        <v>1</v>
      </c>
      <c r="K27" s="21">
        <v>1</v>
      </c>
      <c r="L27" s="28"/>
      <c r="M27" s="21">
        <v>1</v>
      </c>
      <c r="N27" s="9"/>
      <c r="O27" s="20"/>
      <c r="P27" s="14">
        <f t="shared" si="2"/>
        <v>8</v>
      </c>
      <c r="Q27" s="15">
        <f t="shared" si="3"/>
        <v>100</v>
      </c>
    </row>
    <row r="28" spans="1:17" s="17" customFormat="1" ht="38.1" customHeight="1">
      <c r="A28" s="18" t="s">
        <v>78</v>
      </c>
      <c r="B28" s="6" t="s">
        <v>79</v>
      </c>
      <c r="C28" s="7" t="s">
        <v>80</v>
      </c>
      <c r="D28" s="19">
        <v>1</v>
      </c>
      <c r="E28" s="19">
        <v>0</v>
      </c>
      <c r="F28" s="28"/>
      <c r="G28" s="9">
        <v>1</v>
      </c>
      <c r="H28" s="9">
        <v>1</v>
      </c>
      <c r="I28" s="9">
        <v>1</v>
      </c>
      <c r="J28" s="9">
        <v>1</v>
      </c>
      <c r="K28" s="21">
        <v>1</v>
      </c>
      <c r="L28" s="28"/>
      <c r="M28" s="21">
        <v>1</v>
      </c>
      <c r="N28" s="9"/>
      <c r="O28" s="20"/>
      <c r="P28" s="14">
        <f t="shared" si="2"/>
        <v>7</v>
      </c>
      <c r="Q28" s="15">
        <f t="shared" si="3"/>
        <v>87.5</v>
      </c>
    </row>
    <row r="29" spans="1:17" s="17" customFormat="1" ht="38.1" customHeight="1">
      <c r="A29" s="18" t="s">
        <v>81</v>
      </c>
      <c r="B29" s="6" t="s">
        <v>82</v>
      </c>
      <c r="C29" s="7" t="s">
        <v>83</v>
      </c>
      <c r="D29" s="19">
        <v>1</v>
      </c>
      <c r="E29" s="19">
        <v>1</v>
      </c>
      <c r="F29" s="28"/>
      <c r="G29" s="9">
        <v>1</v>
      </c>
      <c r="H29" s="9">
        <v>1</v>
      </c>
      <c r="I29" s="9">
        <v>1</v>
      </c>
      <c r="J29" s="9">
        <v>1</v>
      </c>
      <c r="K29" s="21">
        <v>0</v>
      </c>
      <c r="L29" s="28"/>
      <c r="M29" s="21">
        <v>1</v>
      </c>
      <c r="N29" s="9"/>
      <c r="O29" s="20"/>
      <c r="P29" s="14">
        <f t="shared" si="2"/>
        <v>7</v>
      </c>
      <c r="Q29" s="15">
        <f t="shared" si="3"/>
        <v>87.5</v>
      </c>
    </row>
    <row r="30" spans="1:17" s="17" customFormat="1" ht="38.1" customHeight="1">
      <c r="A30" s="18" t="s">
        <v>84</v>
      </c>
      <c r="B30" s="6" t="s">
        <v>85</v>
      </c>
      <c r="C30" s="7" t="s">
        <v>86</v>
      </c>
      <c r="D30" s="19">
        <v>1</v>
      </c>
      <c r="E30" s="19">
        <v>1</v>
      </c>
      <c r="F30" s="28"/>
      <c r="G30" s="9">
        <v>1</v>
      </c>
      <c r="H30" s="9">
        <v>1</v>
      </c>
      <c r="I30" s="9">
        <v>1</v>
      </c>
      <c r="J30" s="9">
        <v>1</v>
      </c>
      <c r="K30" s="21">
        <v>1</v>
      </c>
      <c r="L30" s="28"/>
      <c r="M30" s="21">
        <v>1</v>
      </c>
      <c r="N30" s="9"/>
      <c r="O30" s="20"/>
      <c r="P30" s="14">
        <f t="shared" si="2"/>
        <v>8</v>
      </c>
      <c r="Q30" s="15">
        <f t="shared" si="3"/>
        <v>100</v>
      </c>
    </row>
    <row r="31" spans="1:17" s="17" customFormat="1" ht="38.1" customHeight="1">
      <c r="A31" s="18" t="s">
        <v>87</v>
      </c>
      <c r="B31" s="6" t="s">
        <v>88</v>
      </c>
      <c r="C31" s="7" t="s">
        <v>89</v>
      </c>
      <c r="D31" s="19">
        <v>1</v>
      </c>
      <c r="E31" s="19">
        <v>1</v>
      </c>
      <c r="F31" s="28"/>
      <c r="G31" s="9">
        <v>0</v>
      </c>
      <c r="H31" s="9">
        <v>1</v>
      </c>
      <c r="I31" s="9">
        <v>1</v>
      </c>
      <c r="J31" s="9">
        <v>0</v>
      </c>
      <c r="K31" s="21">
        <v>0</v>
      </c>
      <c r="L31" s="28"/>
      <c r="M31" s="21">
        <v>1</v>
      </c>
      <c r="N31" s="9"/>
      <c r="O31" s="20"/>
      <c r="P31" s="14">
        <f t="shared" si="2"/>
        <v>5</v>
      </c>
      <c r="Q31" s="15">
        <f t="shared" si="3"/>
        <v>62.5</v>
      </c>
    </row>
    <row r="32" spans="1:17" s="17" customFormat="1" ht="38.1" customHeight="1">
      <c r="A32" s="18" t="s">
        <v>90</v>
      </c>
      <c r="B32" s="6" t="s">
        <v>91</v>
      </c>
      <c r="C32" s="7" t="s">
        <v>92</v>
      </c>
      <c r="D32" s="19">
        <v>0</v>
      </c>
      <c r="E32" s="19">
        <v>0</v>
      </c>
      <c r="F32" s="28"/>
      <c r="G32" s="9">
        <v>1</v>
      </c>
      <c r="H32" s="9">
        <v>0</v>
      </c>
      <c r="I32" s="9">
        <v>1</v>
      </c>
      <c r="J32" s="9">
        <v>0</v>
      </c>
      <c r="K32" s="21">
        <v>1</v>
      </c>
      <c r="L32" s="28"/>
      <c r="M32" s="21">
        <v>0</v>
      </c>
      <c r="N32" s="9"/>
      <c r="O32" s="20"/>
      <c r="P32" s="14">
        <f t="shared" si="2"/>
        <v>3</v>
      </c>
      <c r="Q32" s="15">
        <f t="shared" si="3"/>
        <v>37.5</v>
      </c>
    </row>
    <row r="33" spans="1:17" s="17" customFormat="1" ht="38.1" customHeight="1">
      <c r="A33" s="18" t="s">
        <v>93</v>
      </c>
      <c r="B33" s="6" t="s">
        <v>94</v>
      </c>
      <c r="C33" s="7" t="s">
        <v>95</v>
      </c>
      <c r="D33" s="19">
        <v>1</v>
      </c>
      <c r="E33" s="19">
        <v>1</v>
      </c>
      <c r="F33" s="28"/>
      <c r="G33" s="9">
        <v>1</v>
      </c>
      <c r="H33" s="9">
        <v>0</v>
      </c>
      <c r="I33" s="9">
        <v>1</v>
      </c>
      <c r="J33" s="9">
        <v>1</v>
      </c>
      <c r="K33" s="21">
        <v>1</v>
      </c>
      <c r="L33" s="28"/>
      <c r="M33" s="21">
        <v>0</v>
      </c>
      <c r="N33" s="9"/>
      <c r="O33" s="20"/>
      <c r="P33" s="14">
        <f t="shared" si="2"/>
        <v>6</v>
      </c>
      <c r="Q33" s="15">
        <f t="shared" si="3"/>
        <v>75</v>
      </c>
    </row>
    <row r="34" spans="1:17" s="17" customFormat="1" ht="38.1" customHeight="1">
      <c r="A34" s="18" t="s">
        <v>96</v>
      </c>
      <c r="B34" s="6" t="s">
        <v>97</v>
      </c>
      <c r="C34" s="7" t="s">
        <v>98</v>
      </c>
      <c r="D34" s="19">
        <v>1</v>
      </c>
      <c r="E34" s="19">
        <v>1</v>
      </c>
      <c r="F34" s="28"/>
      <c r="G34" s="9">
        <v>1</v>
      </c>
      <c r="H34" s="9">
        <v>0</v>
      </c>
      <c r="I34" s="9">
        <v>1</v>
      </c>
      <c r="J34" s="9">
        <v>0</v>
      </c>
      <c r="K34" s="21">
        <v>0</v>
      </c>
      <c r="L34" s="28"/>
      <c r="M34" s="21">
        <v>0</v>
      </c>
      <c r="N34" s="9"/>
      <c r="O34" s="20"/>
      <c r="P34" s="14">
        <f t="shared" si="2"/>
        <v>4</v>
      </c>
      <c r="Q34" s="15">
        <f t="shared" si="3"/>
        <v>50</v>
      </c>
    </row>
    <row r="35" spans="1:17" s="17" customFormat="1" ht="38.1" customHeight="1">
      <c r="A35" s="18" t="s">
        <v>99</v>
      </c>
      <c r="B35" s="6" t="s">
        <v>100</v>
      </c>
      <c r="C35" s="7" t="s">
        <v>101</v>
      </c>
      <c r="D35" s="19">
        <v>1</v>
      </c>
      <c r="E35" s="19">
        <v>1</v>
      </c>
      <c r="F35" s="28"/>
      <c r="G35" s="9">
        <v>1</v>
      </c>
      <c r="H35" s="9">
        <v>1</v>
      </c>
      <c r="I35" s="9">
        <v>1</v>
      </c>
      <c r="J35" s="9">
        <v>1</v>
      </c>
      <c r="K35" s="21">
        <v>1</v>
      </c>
      <c r="L35" s="28"/>
      <c r="M35" s="21">
        <v>1</v>
      </c>
      <c r="N35" s="9"/>
      <c r="O35" s="20"/>
      <c r="P35" s="14">
        <f t="shared" si="2"/>
        <v>8</v>
      </c>
      <c r="Q35" s="15">
        <f t="shared" si="3"/>
        <v>100</v>
      </c>
    </row>
    <row r="36" spans="1:17" s="17" customFormat="1" ht="38.1" customHeight="1">
      <c r="A36" s="18" t="s">
        <v>102</v>
      </c>
      <c r="B36" s="6" t="s">
        <v>103</v>
      </c>
      <c r="C36" s="7" t="s">
        <v>104</v>
      </c>
      <c r="D36" s="19">
        <v>1</v>
      </c>
      <c r="E36" s="19">
        <v>1</v>
      </c>
      <c r="F36" s="28"/>
      <c r="G36" s="9">
        <v>1</v>
      </c>
      <c r="H36" s="9">
        <v>1</v>
      </c>
      <c r="I36" s="9">
        <v>1</v>
      </c>
      <c r="J36" s="9">
        <v>1</v>
      </c>
      <c r="K36" s="21">
        <v>1</v>
      </c>
      <c r="L36" s="28"/>
      <c r="M36" s="21">
        <v>1</v>
      </c>
      <c r="N36" s="9"/>
      <c r="O36" s="20"/>
      <c r="P36" s="14">
        <f t="shared" si="2"/>
        <v>8</v>
      </c>
      <c r="Q36" s="15">
        <f t="shared" si="3"/>
        <v>100</v>
      </c>
    </row>
    <row r="37" spans="1:17" s="17" customFormat="1" ht="38.1" customHeight="1">
      <c r="A37" s="18" t="s">
        <v>105</v>
      </c>
      <c r="B37" s="6" t="s">
        <v>106</v>
      </c>
      <c r="C37" s="7" t="s">
        <v>107</v>
      </c>
      <c r="D37" s="19">
        <v>0</v>
      </c>
      <c r="E37" s="19">
        <v>1</v>
      </c>
      <c r="F37" s="28"/>
      <c r="G37" s="9">
        <v>1</v>
      </c>
      <c r="H37" s="9">
        <v>1</v>
      </c>
      <c r="I37" s="9">
        <v>0</v>
      </c>
      <c r="J37" s="9">
        <v>0</v>
      </c>
      <c r="K37" s="21">
        <v>1</v>
      </c>
      <c r="L37" s="28"/>
      <c r="M37" s="21">
        <v>0</v>
      </c>
      <c r="N37" s="9"/>
      <c r="O37" s="20"/>
      <c r="P37" s="14">
        <f t="shared" si="2"/>
        <v>4</v>
      </c>
      <c r="Q37" s="15">
        <f t="shared" si="3"/>
        <v>50</v>
      </c>
    </row>
    <row r="38" spans="1:17" s="17" customFormat="1" ht="38.1" customHeight="1">
      <c r="A38" s="18" t="s">
        <v>108</v>
      </c>
      <c r="B38" s="6" t="s">
        <v>109</v>
      </c>
      <c r="C38" s="7" t="s">
        <v>110</v>
      </c>
      <c r="D38" s="19">
        <v>1</v>
      </c>
      <c r="E38" s="19">
        <v>1</v>
      </c>
      <c r="F38" s="28"/>
      <c r="G38" s="9">
        <v>1</v>
      </c>
      <c r="H38" s="9">
        <v>1</v>
      </c>
      <c r="I38" s="9">
        <v>1</v>
      </c>
      <c r="J38" s="9">
        <v>1</v>
      </c>
      <c r="K38" s="21">
        <v>1</v>
      </c>
      <c r="L38" s="28"/>
      <c r="M38" s="21">
        <v>1</v>
      </c>
      <c r="N38" s="9"/>
      <c r="O38" s="20"/>
      <c r="P38" s="14">
        <f t="shared" si="2"/>
        <v>8</v>
      </c>
      <c r="Q38" s="15">
        <f t="shared" si="3"/>
        <v>100</v>
      </c>
    </row>
    <row r="39" spans="1:17" s="17" customFormat="1" ht="38.1" customHeight="1">
      <c r="A39" s="18" t="s">
        <v>111</v>
      </c>
      <c r="B39" s="6" t="s">
        <v>112</v>
      </c>
      <c r="C39" s="7" t="s">
        <v>113</v>
      </c>
      <c r="D39" s="19">
        <v>1</v>
      </c>
      <c r="E39" s="19">
        <v>1</v>
      </c>
      <c r="F39" s="28"/>
      <c r="G39" s="9">
        <v>1</v>
      </c>
      <c r="H39" s="9">
        <v>1</v>
      </c>
      <c r="I39" s="9">
        <v>1</v>
      </c>
      <c r="J39" s="9">
        <v>1</v>
      </c>
      <c r="K39" s="21">
        <v>0</v>
      </c>
      <c r="L39" s="28"/>
      <c r="M39" s="21">
        <v>1</v>
      </c>
      <c r="N39" s="9"/>
      <c r="O39" s="20"/>
      <c r="P39" s="14">
        <f t="shared" si="2"/>
        <v>7</v>
      </c>
      <c r="Q39" s="15">
        <f t="shared" si="3"/>
        <v>87.5</v>
      </c>
    </row>
    <row r="40" spans="1:17" s="17" customFormat="1" ht="38.1" customHeight="1">
      <c r="A40" s="18" t="s">
        <v>114</v>
      </c>
      <c r="B40" s="6" t="s">
        <v>115</v>
      </c>
      <c r="C40" s="7" t="s">
        <v>116</v>
      </c>
      <c r="D40" s="19">
        <v>1</v>
      </c>
      <c r="E40" s="19">
        <v>1</v>
      </c>
      <c r="F40" s="28"/>
      <c r="G40" s="9">
        <v>1</v>
      </c>
      <c r="H40" s="9">
        <v>1</v>
      </c>
      <c r="I40" s="9">
        <v>0</v>
      </c>
      <c r="J40" s="9">
        <v>1</v>
      </c>
      <c r="K40" s="21">
        <v>1</v>
      </c>
      <c r="L40" s="28"/>
      <c r="M40" s="21">
        <v>1</v>
      </c>
      <c r="N40" s="9"/>
      <c r="O40" s="20"/>
      <c r="P40" s="14">
        <f t="shared" si="2"/>
        <v>7</v>
      </c>
      <c r="Q40" s="15">
        <f t="shared" si="3"/>
        <v>87.5</v>
      </c>
    </row>
    <row r="41" spans="1:17" s="17" customFormat="1" ht="38.1" customHeight="1">
      <c r="A41" s="18" t="s">
        <v>117</v>
      </c>
      <c r="B41" s="6" t="s">
        <v>118</v>
      </c>
      <c r="C41" s="7" t="s">
        <v>119</v>
      </c>
      <c r="D41" s="19">
        <v>1</v>
      </c>
      <c r="E41" s="19">
        <v>1</v>
      </c>
      <c r="F41" s="28"/>
      <c r="G41" s="9">
        <v>1</v>
      </c>
      <c r="H41" s="9">
        <v>1</v>
      </c>
      <c r="I41" s="9">
        <v>1</v>
      </c>
      <c r="J41" s="9">
        <v>1</v>
      </c>
      <c r="K41" s="21">
        <v>1</v>
      </c>
      <c r="L41" s="28"/>
      <c r="M41" s="21">
        <v>1</v>
      </c>
      <c r="N41" s="9"/>
      <c r="O41" s="20"/>
      <c r="P41" s="14">
        <f t="shared" si="2"/>
        <v>8</v>
      </c>
      <c r="Q41" s="15">
        <f t="shared" si="3"/>
        <v>100</v>
      </c>
    </row>
    <row r="42" spans="1:17" s="17" customFormat="1" ht="38.1" customHeight="1">
      <c r="A42" s="18" t="s">
        <v>120</v>
      </c>
      <c r="B42" s="6" t="s">
        <v>121</v>
      </c>
      <c r="C42" s="7" t="s">
        <v>122</v>
      </c>
      <c r="D42" s="19">
        <v>1</v>
      </c>
      <c r="E42" s="19">
        <v>1</v>
      </c>
      <c r="F42" s="28"/>
      <c r="G42" s="9">
        <v>1</v>
      </c>
      <c r="H42" s="9">
        <v>0</v>
      </c>
      <c r="I42" s="9">
        <v>1</v>
      </c>
      <c r="J42" s="9">
        <v>1</v>
      </c>
      <c r="K42" s="21">
        <v>1</v>
      </c>
      <c r="L42" s="28"/>
      <c r="M42" s="21">
        <v>1</v>
      </c>
      <c r="N42" s="9"/>
      <c r="O42" s="20"/>
      <c r="P42" s="14">
        <f t="shared" si="2"/>
        <v>7</v>
      </c>
      <c r="Q42" s="15">
        <f t="shared" si="3"/>
        <v>87.5</v>
      </c>
    </row>
    <row r="43" spans="1:17" s="17" customFormat="1" ht="38.1" customHeight="1">
      <c r="A43" s="18" t="s">
        <v>123</v>
      </c>
      <c r="B43" s="6" t="s">
        <v>124</v>
      </c>
      <c r="C43" s="7" t="s">
        <v>125</v>
      </c>
      <c r="D43" s="19">
        <v>0</v>
      </c>
      <c r="E43" s="19">
        <v>1</v>
      </c>
      <c r="F43" s="28"/>
      <c r="G43" s="9">
        <v>1</v>
      </c>
      <c r="H43" s="9">
        <v>1</v>
      </c>
      <c r="I43" s="9">
        <v>1</v>
      </c>
      <c r="J43" s="9">
        <v>1</v>
      </c>
      <c r="K43" s="21">
        <v>1</v>
      </c>
      <c r="L43" s="28"/>
      <c r="M43" s="21">
        <v>1</v>
      </c>
      <c r="N43" s="9"/>
      <c r="O43" s="20"/>
      <c r="P43" s="14">
        <f t="shared" si="2"/>
        <v>7</v>
      </c>
      <c r="Q43" s="15">
        <f t="shared" si="3"/>
        <v>87.5</v>
      </c>
    </row>
    <row r="44" spans="1:17" s="17" customFormat="1" ht="38.1" customHeight="1">
      <c r="A44" s="18" t="s">
        <v>126</v>
      </c>
      <c r="B44" s="6" t="s">
        <v>127</v>
      </c>
      <c r="C44" s="7" t="s">
        <v>128</v>
      </c>
      <c r="D44" s="19">
        <v>0</v>
      </c>
      <c r="E44" s="19">
        <v>0</v>
      </c>
      <c r="F44" s="28"/>
      <c r="G44" s="9">
        <v>1</v>
      </c>
      <c r="H44" s="9">
        <v>0</v>
      </c>
      <c r="I44" s="9">
        <v>0</v>
      </c>
      <c r="J44" s="9">
        <v>0</v>
      </c>
      <c r="K44" s="21">
        <v>0</v>
      </c>
      <c r="L44" s="28"/>
      <c r="M44" s="21">
        <v>0</v>
      </c>
      <c r="N44" s="9"/>
      <c r="O44" s="20"/>
      <c r="P44" s="14">
        <f t="shared" si="2"/>
        <v>1</v>
      </c>
      <c r="Q44" s="15">
        <f t="shared" si="3"/>
        <v>12.5</v>
      </c>
    </row>
    <row r="45" spans="1:17" s="17" customFormat="1" ht="38.1" customHeight="1">
      <c r="A45" s="18" t="s">
        <v>129</v>
      </c>
      <c r="B45" s="6" t="s">
        <v>130</v>
      </c>
      <c r="C45" s="7" t="s">
        <v>131</v>
      </c>
      <c r="D45" s="19">
        <v>1</v>
      </c>
      <c r="E45" s="19">
        <v>1</v>
      </c>
      <c r="F45" s="28"/>
      <c r="G45" s="9">
        <v>1</v>
      </c>
      <c r="H45" s="9">
        <v>1</v>
      </c>
      <c r="I45" s="9">
        <v>1</v>
      </c>
      <c r="J45" s="9">
        <v>1</v>
      </c>
      <c r="K45" s="21">
        <v>1</v>
      </c>
      <c r="L45" s="28"/>
      <c r="M45" s="21">
        <v>1</v>
      </c>
      <c r="N45" s="9"/>
      <c r="O45" s="20"/>
      <c r="P45" s="14">
        <f t="shared" si="2"/>
        <v>8</v>
      </c>
      <c r="Q45" s="15">
        <f t="shared" si="3"/>
        <v>100</v>
      </c>
    </row>
    <row r="46" spans="1:17" s="17" customFormat="1" ht="38.1" customHeight="1">
      <c r="A46" s="18" t="s">
        <v>132</v>
      </c>
      <c r="B46" s="6" t="s">
        <v>133</v>
      </c>
      <c r="C46" s="7" t="s">
        <v>134</v>
      </c>
      <c r="D46" s="19">
        <v>1</v>
      </c>
      <c r="E46" s="19">
        <v>1</v>
      </c>
      <c r="F46" s="28"/>
      <c r="G46" s="9">
        <v>1</v>
      </c>
      <c r="H46" s="9">
        <v>1</v>
      </c>
      <c r="I46" s="9">
        <v>1</v>
      </c>
      <c r="J46" s="9">
        <v>0</v>
      </c>
      <c r="K46" s="21">
        <v>1</v>
      </c>
      <c r="L46" s="28"/>
      <c r="M46" s="21">
        <v>1</v>
      </c>
      <c r="N46" s="9"/>
      <c r="O46" s="20"/>
      <c r="P46" s="14">
        <f t="shared" si="2"/>
        <v>7</v>
      </c>
      <c r="Q46" s="15">
        <f t="shared" si="3"/>
        <v>87.5</v>
      </c>
    </row>
    <row r="47" spans="1:17" s="17" customFormat="1" ht="38.1" customHeight="1">
      <c r="A47" s="18" t="s">
        <v>135</v>
      </c>
      <c r="B47" s="6" t="s">
        <v>136</v>
      </c>
      <c r="C47" s="7" t="s">
        <v>137</v>
      </c>
      <c r="D47" s="19">
        <v>1</v>
      </c>
      <c r="E47" s="19">
        <v>0</v>
      </c>
      <c r="F47" s="28"/>
      <c r="G47" s="9">
        <v>1</v>
      </c>
      <c r="H47" s="9">
        <v>1</v>
      </c>
      <c r="I47" s="9">
        <v>1</v>
      </c>
      <c r="J47" s="9">
        <v>0</v>
      </c>
      <c r="K47" s="21">
        <v>1</v>
      </c>
      <c r="L47" s="28"/>
      <c r="M47" s="21">
        <v>1</v>
      </c>
      <c r="N47" s="9"/>
      <c r="O47" s="20"/>
      <c r="P47" s="14">
        <f t="shared" si="2"/>
        <v>6</v>
      </c>
      <c r="Q47" s="15">
        <f t="shared" si="3"/>
        <v>75</v>
      </c>
    </row>
    <row r="48" spans="1:17" s="17" customFormat="1" ht="38.1" customHeight="1">
      <c r="A48" s="18" t="s">
        <v>138</v>
      </c>
      <c r="B48" s="6" t="s">
        <v>139</v>
      </c>
      <c r="C48" s="7" t="s">
        <v>140</v>
      </c>
      <c r="D48" s="19">
        <v>1</v>
      </c>
      <c r="E48" s="19">
        <v>1</v>
      </c>
      <c r="F48" s="28"/>
      <c r="G48" s="9">
        <v>1</v>
      </c>
      <c r="H48" s="9">
        <v>1</v>
      </c>
      <c r="I48" s="9">
        <v>1</v>
      </c>
      <c r="J48" s="9">
        <v>1</v>
      </c>
      <c r="K48" s="21">
        <v>1</v>
      </c>
      <c r="L48" s="28"/>
      <c r="M48" s="21">
        <v>1</v>
      </c>
      <c r="N48" s="9"/>
      <c r="O48" s="20"/>
      <c r="P48" s="14">
        <f t="shared" si="2"/>
        <v>8</v>
      </c>
      <c r="Q48" s="15">
        <f t="shared" si="3"/>
        <v>100</v>
      </c>
    </row>
    <row r="49" spans="1:17" s="17" customFormat="1" ht="38.1" customHeight="1">
      <c r="A49" s="18" t="s">
        <v>141</v>
      </c>
      <c r="B49" s="6" t="s">
        <v>142</v>
      </c>
      <c r="C49" s="7" t="s">
        <v>143</v>
      </c>
      <c r="D49" s="19">
        <v>1</v>
      </c>
      <c r="E49" s="19">
        <v>1</v>
      </c>
      <c r="F49" s="28"/>
      <c r="G49" s="9">
        <v>1</v>
      </c>
      <c r="H49" s="9">
        <v>1</v>
      </c>
      <c r="I49" s="9">
        <v>1</v>
      </c>
      <c r="J49" s="9">
        <v>1</v>
      </c>
      <c r="K49" s="21">
        <v>1</v>
      </c>
      <c r="L49" s="28"/>
      <c r="M49" s="21">
        <v>1</v>
      </c>
      <c r="N49" s="9"/>
      <c r="O49" s="20"/>
      <c r="P49" s="14">
        <f t="shared" si="2"/>
        <v>8</v>
      </c>
      <c r="Q49" s="15">
        <f t="shared" si="3"/>
        <v>100</v>
      </c>
    </row>
    <row r="50" spans="1:17" s="17" customFormat="1" ht="38.1" customHeight="1">
      <c r="A50" s="18" t="s">
        <v>144</v>
      </c>
      <c r="B50" s="6" t="s">
        <v>145</v>
      </c>
      <c r="C50" s="7" t="s">
        <v>146</v>
      </c>
      <c r="D50" s="19">
        <v>1</v>
      </c>
      <c r="E50" s="19">
        <v>1</v>
      </c>
      <c r="F50" s="28"/>
      <c r="G50" s="9">
        <v>1</v>
      </c>
      <c r="H50" s="9">
        <v>1</v>
      </c>
      <c r="I50" s="9">
        <v>1</v>
      </c>
      <c r="J50" s="9">
        <v>1</v>
      </c>
      <c r="K50" s="21">
        <v>1</v>
      </c>
      <c r="L50" s="28"/>
      <c r="M50" s="21">
        <v>1</v>
      </c>
      <c r="N50" s="9"/>
      <c r="O50" s="20"/>
      <c r="P50" s="14">
        <f t="shared" si="2"/>
        <v>8</v>
      </c>
      <c r="Q50" s="15">
        <f t="shared" si="3"/>
        <v>100</v>
      </c>
    </row>
    <row r="51" spans="1:17" s="17" customFormat="1" ht="38.1" customHeight="1">
      <c r="A51" s="18" t="s">
        <v>147</v>
      </c>
      <c r="B51" s="6" t="s">
        <v>148</v>
      </c>
      <c r="C51" s="7" t="s">
        <v>149</v>
      </c>
      <c r="D51" s="19">
        <v>1</v>
      </c>
      <c r="E51" s="19">
        <v>1</v>
      </c>
      <c r="F51" s="28"/>
      <c r="G51" s="9">
        <v>1</v>
      </c>
      <c r="H51" s="9">
        <v>1</v>
      </c>
      <c r="I51" s="9">
        <v>1</v>
      </c>
      <c r="J51" s="9">
        <v>1</v>
      </c>
      <c r="K51" s="21">
        <v>1</v>
      </c>
      <c r="L51" s="28"/>
      <c r="M51" s="21">
        <v>1</v>
      </c>
      <c r="N51" s="9"/>
      <c r="O51" s="20"/>
      <c r="P51" s="14">
        <f t="shared" si="2"/>
        <v>8</v>
      </c>
      <c r="Q51" s="15">
        <f t="shared" si="3"/>
        <v>100</v>
      </c>
    </row>
    <row r="52" spans="1:17" s="17" customFormat="1" ht="38.1" customHeight="1">
      <c r="A52" s="18" t="s">
        <v>150</v>
      </c>
      <c r="B52" s="6" t="s">
        <v>151</v>
      </c>
      <c r="C52" s="7" t="s">
        <v>152</v>
      </c>
      <c r="D52" s="19">
        <v>0</v>
      </c>
      <c r="E52" s="19">
        <v>1</v>
      </c>
      <c r="F52" s="28"/>
      <c r="G52" s="9">
        <v>0</v>
      </c>
      <c r="H52" s="9">
        <v>1</v>
      </c>
      <c r="I52" s="9">
        <v>1</v>
      </c>
      <c r="J52" s="9">
        <v>0</v>
      </c>
      <c r="K52" s="21">
        <v>1</v>
      </c>
      <c r="L52" s="28"/>
      <c r="M52" s="21">
        <v>1</v>
      </c>
      <c r="N52" s="9"/>
      <c r="O52" s="20"/>
      <c r="P52" s="14">
        <f t="shared" si="2"/>
        <v>5</v>
      </c>
      <c r="Q52" s="15">
        <f t="shared" si="3"/>
        <v>62.5</v>
      </c>
    </row>
    <row r="53" spans="1:17" s="17" customFormat="1" ht="38.1" customHeight="1">
      <c r="A53" s="18" t="s">
        <v>153</v>
      </c>
      <c r="B53" s="6" t="s">
        <v>154</v>
      </c>
      <c r="C53" s="7" t="s">
        <v>155</v>
      </c>
      <c r="D53" s="19">
        <v>1</v>
      </c>
      <c r="E53" s="19">
        <v>0</v>
      </c>
      <c r="F53" s="28"/>
      <c r="G53" s="9">
        <v>1</v>
      </c>
      <c r="H53" s="9">
        <v>1</v>
      </c>
      <c r="I53" s="9">
        <v>1</v>
      </c>
      <c r="J53" s="9">
        <v>1</v>
      </c>
      <c r="K53" s="21">
        <v>1</v>
      </c>
      <c r="L53" s="28"/>
      <c r="M53" s="21">
        <v>1</v>
      </c>
      <c r="N53" s="9"/>
      <c r="O53" s="20"/>
      <c r="P53" s="14">
        <f t="shared" si="2"/>
        <v>7</v>
      </c>
      <c r="Q53" s="15">
        <f t="shared" si="3"/>
        <v>87.5</v>
      </c>
    </row>
    <row r="54" spans="1:17" s="17" customFormat="1" ht="38.1" customHeight="1">
      <c r="A54" s="18" t="s">
        <v>156</v>
      </c>
      <c r="B54" s="6" t="s">
        <v>157</v>
      </c>
      <c r="C54" s="7" t="s">
        <v>158</v>
      </c>
      <c r="D54" s="19">
        <v>1</v>
      </c>
      <c r="E54" s="19">
        <v>0</v>
      </c>
      <c r="F54" s="28"/>
      <c r="G54" s="9">
        <v>1</v>
      </c>
      <c r="H54" s="9">
        <v>1</v>
      </c>
      <c r="I54" s="9">
        <v>0</v>
      </c>
      <c r="J54" s="9">
        <v>0</v>
      </c>
      <c r="K54" s="21">
        <v>0</v>
      </c>
      <c r="L54" s="28"/>
      <c r="M54" s="21">
        <v>0</v>
      </c>
      <c r="N54" s="9"/>
      <c r="O54" s="20"/>
      <c r="P54" s="14">
        <f t="shared" si="2"/>
        <v>3</v>
      </c>
      <c r="Q54" s="15">
        <f t="shared" si="3"/>
        <v>37.5</v>
      </c>
    </row>
    <row r="55" spans="1:17" s="17" customFormat="1" ht="38.1" customHeight="1">
      <c r="A55" s="18" t="s">
        <v>159</v>
      </c>
      <c r="B55" s="6" t="s">
        <v>160</v>
      </c>
      <c r="C55" s="7" t="s">
        <v>161</v>
      </c>
      <c r="D55" s="19">
        <v>1</v>
      </c>
      <c r="E55" s="19">
        <v>1</v>
      </c>
      <c r="F55" s="28"/>
      <c r="G55" s="9">
        <v>1</v>
      </c>
      <c r="H55" s="9">
        <v>0</v>
      </c>
      <c r="I55" s="9">
        <v>0</v>
      </c>
      <c r="J55" s="9">
        <v>0</v>
      </c>
      <c r="K55" s="21">
        <v>0</v>
      </c>
      <c r="L55" s="28"/>
      <c r="M55" s="21">
        <v>0</v>
      </c>
      <c r="N55" s="9"/>
      <c r="O55" s="20"/>
      <c r="P55" s="14">
        <f t="shared" si="2"/>
        <v>3</v>
      </c>
      <c r="Q55" s="15">
        <f t="shared" si="3"/>
        <v>37.5</v>
      </c>
    </row>
    <row r="56" spans="1:17" s="17" customFormat="1" ht="38.1" customHeight="1">
      <c r="A56" s="18" t="s">
        <v>162</v>
      </c>
      <c r="B56" s="6" t="s">
        <v>163</v>
      </c>
      <c r="C56" s="7" t="s">
        <v>164</v>
      </c>
      <c r="D56" s="19">
        <v>1</v>
      </c>
      <c r="E56" s="19">
        <v>1</v>
      </c>
      <c r="F56" s="28"/>
      <c r="G56" s="9">
        <v>1</v>
      </c>
      <c r="H56" s="9">
        <v>1</v>
      </c>
      <c r="I56" s="9">
        <v>1</v>
      </c>
      <c r="J56" s="9">
        <v>1</v>
      </c>
      <c r="K56" s="21">
        <v>1</v>
      </c>
      <c r="L56" s="28"/>
      <c r="M56" s="21">
        <v>1</v>
      </c>
      <c r="N56" s="9"/>
      <c r="O56" s="20"/>
      <c r="P56" s="14">
        <f t="shared" si="2"/>
        <v>8</v>
      </c>
      <c r="Q56" s="15">
        <f t="shared" si="3"/>
        <v>100</v>
      </c>
    </row>
    <row r="57" spans="1:17" s="17" customFormat="1" ht="38.1" customHeight="1">
      <c r="A57" s="18" t="s">
        <v>165</v>
      </c>
      <c r="B57" s="6" t="s">
        <v>166</v>
      </c>
      <c r="C57" s="7" t="s">
        <v>167</v>
      </c>
      <c r="D57" s="19">
        <v>0</v>
      </c>
      <c r="E57" s="19">
        <v>0</v>
      </c>
      <c r="F57" s="28"/>
      <c r="G57" s="9">
        <v>0</v>
      </c>
      <c r="H57" s="9">
        <v>0</v>
      </c>
      <c r="I57" s="9">
        <v>0</v>
      </c>
      <c r="J57" s="9">
        <v>0</v>
      </c>
      <c r="K57" s="21">
        <v>0</v>
      </c>
      <c r="L57" s="28"/>
      <c r="M57" s="21">
        <v>0</v>
      </c>
      <c r="N57" s="9"/>
      <c r="O57" s="20"/>
      <c r="P57" s="14">
        <f t="shared" si="2"/>
        <v>0</v>
      </c>
      <c r="Q57" s="15">
        <f t="shared" si="3"/>
        <v>0</v>
      </c>
    </row>
    <row r="58" spans="1:17" s="17" customFormat="1" ht="38.1" customHeight="1">
      <c r="A58" s="18" t="s">
        <v>168</v>
      </c>
      <c r="B58" s="6" t="s">
        <v>169</v>
      </c>
      <c r="C58" s="7" t="s">
        <v>170</v>
      </c>
      <c r="D58" s="19">
        <v>0</v>
      </c>
      <c r="E58" s="19">
        <v>1</v>
      </c>
      <c r="F58" s="28"/>
      <c r="G58" s="9">
        <v>1</v>
      </c>
      <c r="H58" s="9">
        <v>1</v>
      </c>
      <c r="I58" s="9">
        <v>1</v>
      </c>
      <c r="J58" s="9">
        <v>1</v>
      </c>
      <c r="K58" s="21">
        <v>1</v>
      </c>
      <c r="L58" s="28"/>
      <c r="M58" s="21">
        <v>1</v>
      </c>
      <c r="N58" s="9"/>
      <c r="O58" s="20"/>
      <c r="P58" s="14">
        <f t="shared" si="2"/>
        <v>7</v>
      </c>
      <c r="Q58" s="15">
        <f t="shared" si="3"/>
        <v>87.5</v>
      </c>
    </row>
    <row r="59" spans="1:17" s="17" customFormat="1" ht="38.1" customHeight="1">
      <c r="A59" s="18" t="s">
        <v>171</v>
      </c>
      <c r="B59" s="6" t="s">
        <v>172</v>
      </c>
      <c r="C59" s="7" t="s">
        <v>173</v>
      </c>
      <c r="D59" s="19">
        <v>1</v>
      </c>
      <c r="E59" s="19">
        <v>1</v>
      </c>
      <c r="F59" s="28"/>
      <c r="G59" s="9">
        <v>1</v>
      </c>
      <c r="H59" s="9">
        <v>1</v>
      </c>
      <c r="I59" s="9">
        <v>1</v>
      </c>
      <c r="J59" s="9">
        <v>0</v>
      </c>
      <c r="K59" s="21">
        <v>1</v>
      </c>
      <c r="L59" s="28"/>
      <c r="M59" s="21">
        <v>1</v>
      </c>
      <c r="N59" s="9"/>
      <c r="O59" s="20"/>
      <c r="P59" s="14">
        <f t="shared" si="2"/>
        <v>7</v>
      </c>
      <c r="Q59" s="15">
        <f t="shared" si="3"/>
        <v>87.5</v>
      </c>
    </row>
    <row r="60" spans="1:17" s="17" customFormat="1" ht="38.1" customHeight="1">
      <c r="A60" s="18" t="s">
        <v>174</v>
      </c>
      <c r="B60" s="6" t="s">
        <v>175</v>
      </c>
      <c r="C60" s="7" t="s">
        <v>176</v>
      </c>
      <c r="D60" s="19">
        <v>0</v>
      </c>
      <c r="E60" s="19">
        <v>0</v>
      </c>
      <c r="F60" s="28"/>
      <c r="G60" s="9">
        <v>0</v>
      </c>
      <c r="H60" s="9">
        <v>0</v>
      </c>
      <c r="I60" s="9">
        <v>0</v>
      </c>
      <c r="J60" s="9">
        <v>0</v>
      </c>
      <c r="K60" s="21">
        <v>0</v>
      </c>
      <c r="L60" s="28"/>
      <c r="M60" s="21">
        <v>0</v>
      </c>
      <c r="N60" s="9"/>
      <c r="O60" s="20"/>
      <c r="P60" s="14">
        <f t="shared" ref="P60:P67" si="4">SUM(D60:O60)</f>
        <v>0</v>
      </c>
      <c r="Q60" s="15">
        <f t="shared" ref="Q60:Q67" si="5">(P60*100)/$P$6</f>
        <v>0</v>
      </c>
    </row>
    <row r="61" spans="1:17" s="17" customFormat="1" ht="38.1" customHeight="1">
      <c r="A61" s="18" t="s">
        <v>177</v>
      </c>
      <c r="B61" s="6" t="s">
        <v>178</v>
      </c>
      <c r="C61" s="7" t="s">
        <v>179</v>
      </c>
      <c r="D61" s="19">
        <v>1</v>
      </c>
      <c r="E61" s="19">
        <v>1</v>
      </c>
      <c r="F61" s="28"/>
      <c r="G61" s="9">
        <v>1</v>
      </c>
      <c r="H61" s="9">
        <v>1</v>
      </c>
      <c r="I61" s="9">
        <v>1</v>
      </c>
      <c r="J61" s="9">
        <v>1</v>
      </c>
      <c r="K61" s="21">
        <v>1</v>
      </c>
      <c r="L61" s="28"/>
      <c r="M61" s="21">
        <v>1</v>
      </c>
      <c r="N61" s="9"/>
      <c r="O61" s="20"/>
      <c r="P61" s="14">
        <f t="shared" si="4"/>
        <v>8</v>
      </c>
      <c r="Q61" s="15">
        <f t="shared" si="5"/>
        <v>100</v>
      </c>
    </row>
    <row r="62" spans="1:17" s="17" customFormat="1" ht="38.1" customHeight="1">
      <c r="A62" s="18" t="s">
        <v>180</v>
      </c>
      <c r="B62" s="6" t="s">
        <v>181</v>
      </c>
      <c r="C62" s="7" t="s">
        <v>182</v>
      </c>
      <c r="D62" s="19">
        <v>1</v>
      </c>
      <c r="E62" s="19">
        <v>0</v>
      </c>
      <c r="F62" s="28"/>
      <c r="G62" s="9">
        <v>0</v>
      </c>
      <c r="H62" s="9">
        <v>0</v>
      </c>
      <c r="I62" s="9">
        <v>1</v>
      </c>
      <c r="J62" s="9">
        <v>0</v>
      </c>
      <c r="K62" s="21">
        <v>0</v>
      </c>
      <c r="L62" s="28"/>
      <c r="M62" s="21">
        <v>0</v>
      </c>
      <c r="N62" s="9"/>
      <c r="O62" s="20"/>
      <c r="P62" s="14">
        <f t="shared" si="4"/>
        <v>2</v>
      </c>
      <c r="Q62" s="15">
        <f t="shared" si="5"/>
        <v>25</v>
      </c>
    </row>
    <row r="63" spans="1:17" s="16" customFormat="1" ht="38.1" customHeight="1">
      <c r="A63" s="18" t="s">
        <v>183</v>
      </c>
      <c r="B63" s="6" t="s">
        <v>184</v>
      </c>
      <c r="C63" s="7" t="s">
        <v>185</v>
      </c>
      <c r="D63" s="19">
        <v>0</v>
      </c>
      <c r="E63" s="19">
        <v>0</v>
      </c>
      <c r="F63" s="28"/>
      <c r="G63" s="9">
        <v>0</v>
      </c>
      <c r="H63" s="9">
        <v>0</v>
      </c>
      <c r="I63" s="9">
        <v>1</v>
      </c>
      <c r="J63" s="9">
        <v>0</v>
      </c>
      <c r="K63" s="21">
        <v>0</v>
      </c>
      <c r="L63" s="28"/>
      <c r="M63" s="21">
        <v>0</v>
      </c>
      <c r="N63" s="9"/>
      <c r="O63" s="20"/>
      <c r="P63" s="14">
        <f t="shared" si="4"/>
        <v>1</v>
      </c>
      <c r="Q63" s="15">
        <f t="shared" si="5"/>
        <v>12.5</v>
      </c>
    </row>
    <row r="64" spans="1:17" s="16" customFormat="1" ht="38.1" customHeight="1">
      <c r="A64" s="18" t="s">
        <v>186</v>
      </c>
      <c r="B64" s="6" t="s">
        <v>187</v>
      </c>
      <c r="C64" s="7" t="s">
        <v>188</v>
      </c>
      <c r="D64" s="19">
        <v>0</v>
      </c>
      <c r="E64" s="19">
        <v>0</v>
      </c>
      <c r="F64" s="28"/>
      <c r="G64" s="9">
        <v>0</v>
      </c>
      <c r="H64" s="9">
        <v>0</v>
      </c>
      <c r="I64" s="9">
        <v>0</v>
      </c>
      <c r="J64" s="9">
        <v>0</v>
      </c>
      <c r="K64" s="21">
        <v>0</v>
      </c>
      <c r="L64" s="28"/>
      <c r="M64" s="21">
        <v>0</v>
      </c>
      <c r="N64" s="9"/>
      <c r="O64" s="20"/>
      <c r="P64" s="14">
        <f t="shared" si="4"/>
        <v>0</v>
      </c>
      <c r="Q64" s="15">
        <f t="shared" si="5"/>
        <v>0</v>
      </c>
    </row>
    <row r="65" spans="1:17" s="16" customFormat="1" ht="38.1" customHeight="1">
      <c r="A65" s="18" t="s">
        <v>189</v>
      </c>
      <c r="B65" s="6" t="s">
        <v>190</v>
      </c>
      <c r="C65" s="7" t="s">
        <v>191</v>
      </c>
      <c r="D65" s="19">
        <v>0</v>
      </c>
      <c r="E65" s="19">
        <v>0</v>
      </c>
      <c r="F65" s="28"/>
      <c r="G65" s="9">
        <v>0</v>
      </c>
      <c r="H65" s="9">
        <v>0</v>
      </c>
      <c r="I65" s="9">
        <v>0</v>
      </c>
      <c r="J65" s="9">
        <v>0</v>
      </c>
      <c r="K65" s="21">
        <v>0</v>
      </c>
      <c r="L65" s="28"/>
      <c r="M65" s="21">
        <v>0</v>
      </c>
      <c r="N65" s="9"/>
      <c r="O65" s="20"/>
      <c r="P65" s="14">
        <f t="shared" si="4"/>
        <v>0</v>
      </c>
      <c r="Q65" s="15">
        <f t="shared" si="5"/>
        <v>0</v>
      </c>
    </row>
    <row r="66" spans="1:17" s="16" customFormat="1" ht="38.1" customHeight="1">
      <c r="A66" s="18" t="s">
        <v>192</v>
      </c>
      <c r="B66" s="6" t="s">
        <v>193</v>
      </c>
      <c r="C66" s="7" t="s">
        <v>194</v>
      </c>
      <c r="D66" s="19">
        <v>1</v>
      </c>
      <c r="E66" s="19">
        <v>0</v>
      </c>
      <c r="F66" s="28"/>
      <c r="G66" s="9">
        <v>1</v>
      </c>
      <c r="H66" s="9">
        <v>0</v>
      </c>
      <c r="I66" s="9">
        <v>0</v>
      </c>
      <c r="J66" s="9">
        <v>0</v>
      </c>
      <c r="K66" s="21">
        <v>0</v>
      </c>
      <c r="L66" s="28"/>
      <c r="M66" s="21">
        <v>0</v>
      </c>
      <c r="N66" s="9"/>
      <c r="O66" s="20"/>
      <c r="P66" s="14">
        <f t="shared" si="4"/>
        <v>2</v>
      </c>
      <c r="Q66" s="15">
        <f t="shared" si="5"/>
        <v>25</v>
      </c>
    </row>
    <row r="67" spans="1:17" s="16" customFormat="1" ht="38.1" customHeight="1">
      <c r="A67" s="18" t="s">
        <v>195</v>
      </c>
      <c r="B67" s="6" t="s">
        <v>196</v>
      </c>
      <c r="C67" s="7" t="s">
        <v>197</v>
      </c>
      <c r="D67" s="19">
        <v>0</v>
      </c>
      <c r="E67" s="19">
        <v>0</v>
      </c>
      <c r="F67" s="28"/>
      <c r="G67" s="9">
        <v>0</v>
      </c>
      <c r="H67" s="9">
        <v>1</v>
      </c>
      <c r="I67" s="9">
        <v>0</v>
      </c>
      <c r="J67" s="9">
        <v>0</v>
      </c>
      <c r="K67" s="21">
        <v>0</v>
      </c>
      <c r="L67" s="28"/>
      <c r="M67" s="21">
        <v>0</v>
      </c>
      <c r="N67" s="9"/>
      <c r="O67" s="20"/>
      <c r="P67" s="14">
        <f t="shared" si="4"/>
        <v>1</v>
      </c>
      <c r="Q67" s="15">
        <f t="shared" si="5"/>
        <v>12.5</v>
      </c>
    </row>
    <row r="68" spans="1:17" s="16" customFormat="1" ht="38.1" customHeight="1">
      <c r="A68" s="18" t="s">
        <v>198</v>
      </c>
      <c r="B68" s="6" t="s">
        <v>199</v>
      </c>
      <c r="C68" s="7" t="s">
        <v>200</v>
      </c>
      <c r="D68" s="19">
        <v>1</v>
      </c>
      <c r="E68" s="19">
        <v>1</v>
      </c>
      <c r="F68" s="29"/>
      <c r="G68" s="9">
        <v>1</v>
      </c>
      <c r="H68" s="9">
        <v>1</v>
      </c>
      <c r="I68" s="9">
        <v>1</v>
      </c>
      <c r="J68" s="9">
        <v>1</v>
      </c>
      <c r="K68" s="21">
        <v>1</v>
      </c>
      <c r="L68" s="29"/>
      <c r="M68" s="21">
        <v>1</v>
      </c>
      <c r="N68" s="9"/>
      <c r="O68" s="20"/>
      <c r="P68" s="14">
        <f>SUM(D68:O68)</f>
        <v>8</v>
      </c>
      <c r="Q68" s="15">
        <f>(P68*100)/$P$6</f>
        <v>100</v>
      </c>
    </row>
    <row r="69" spans="1:17" s="16" customFormat="1" ht="30" customHeight="1">
      <c r="A69" s="24" t="s">
        <v>201</v>
      </c>
      <c r="B69" s="25"/>
      <c r="C69" s="26"/>
      <c r="D69" s="11">
        <f>AVERAGE(D6:D20)*100</f>
        <v>60</v>
      </c>
      <c r="E69" s="11" cm="1">
        <f t="array" ref="E69">SUM(E6:E62*100)/57</f>
        <v>70.175438596491205</v>
      </c>
      <c r="F69" s="12" t="e" cm="1">
        <f t="array" ref="F69">SUM(F6:F62*100)/57</f>
        <v>#VALUE!</v>
      </c>
      <c r="G69" s="11" cm="1">
        <f t="array" ref="G69">SUM(G6:G62*100)/57</f>
        <v>80.701754385964904</v>
      </c>
      <c r="H69" s="11" cm="1">
        <f t="array" ref="H69">SUM(H6:H62*100)/57</f>
        <v>66.6666666666667</v>
      </c>
      <c r="I69" s="11" cm="1">
        <f t="array" ref="I69">SUM(I6:I62*100)/57</f>
        <v>75.438596491228068</v>
      </c>
      <c r="J69" s="11" cm="1">
        <f t="array" ref="J69">SUM(J6:J62*100)/57</f>
        <v>61.403508771929822</v>
      </c>
      <c r="K69" s="11" cm="1">
        <f t="array" ref="K69">SUM(K6:K62*100)/57</f>
        <v>66.666666666666671</v>
      </c>
      <c r="L69" s="11" t="e" cm="1">
        <f t="array" ref="L69">SUM(L6:L62*100)/57</f>
        <v>#VALUE!</v>
      </c>
      <c r="M69" s="11" cm="1">
        <f t="array" ref="M69">SUM(M6:M62*100)/57</f>
        <v>64.912280701754383</v>
      </c>
      <c r="N69" s="11" cm="1">
        <f t="array" ref="N69">SUM(N6:N62*100)/57</f>
        <v>0</v>
      </c>
      <c r="O69" s="11" cm="1">
        <f t="array" ref="O69">SUM(O6:O62*100)/57</f>
        <v>0</v>
      </c>
      <c r="P69" s="13"/>
      <c r="Q69" s="11"/>
    </row>
  </sheetData>
  <mergeCells count="9">
    <mergeCell ref="A1:Q1"/>
    <mergeCell ref="A69:C69"/>
    <mergeCell ref="F6:F68"/>
    <mergeCell ref="A4:B5"/>
    <mergeCell ref="A3:Q3"/>
    <mergeCell ref="A2:Q2"/>
    <mergeCell ref="D4:Q4"/>
    <mergeCell ref="C4:C5"/>
    <mergeCell ref="L6:L68"/>
  </mergeCells>
  <hyperlinks>
    <hyperlink ref="F5" r:id="rId1" xr:uid="{00000000-0004-0000-0000-000000000000}"/>
    <hyperlink ref="F6:F68" r:id="rId2" display="Se informa que durante el mes el Consejo no sesionó" xr:uid="{F044A982-BBBC-4456-81B1-6E786C0E27E2}"/>
    <hyperlink ref="L6:L68" r:id="rId3" display="Se informa que durante el mes el Consejo no sesionó" xr:uid="{0BE124A8-7E18-49D1-B343-2BBF29950BA6}"/>
  </hyperlinks>
  <pageMargins left="0.7" right="0.7" top="0.75" bottom="0.75" header="0.3" footer="0.3"/>
  <pageSetup paperSize="10001" scale="55" orientation="landscape" r:id="rId4"/>
  <ignoredErrors>
    <ignoredError sqref="D69:E69 G69:K69" formulaRange="1"/>
    <ignoredError sqref="F69 M69" evalError="1" formulaRange="1"/>
    <ignoredError sqref="L69" evalError="1"/>
  </ignoredError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 Asistencia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Selene Aceves Ramirez</dc:creator>
  <cp:lastModifiedBy>Mildred Gonzalez Rubio</cp:lastModifiedBy>
  <dcterms:created xsi:type="dcterms:W3CDTF">2016-04-28T15:43:00Z</dcterms:created>
  <dcterms:modified xsi:type="dcterms:W3CDTF">2025-11-11T18:28:36Z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E9D2371329E44301B83F29B236E0FACF_12</vt:lpwstr>
  </property>
  <property fmtid="{D5CDD505-2E9C-101B-9397-08002B2CF9AE}" pid="3" name="KSOProductBuildVer">
    <vt:lpwstr>2058-12.2.0.21179</vt:lpwstr>
  </property>
</Properties>
</file>