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6\01 Enero 2026\Armonizado enero 25\"/>
    </mc:Choice>
  </mc:AlternateContent>
  <xr:revisionPtr revIDLastSave="0" documentId="8_{7CEEF205-748D-43AF-BC8D-3452871BC6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5" l="1"/>
  <c r="F27" i="5"/>
  <c r="F28" i="5"/>
  <c r="F29" i="5"/>
  <c r="F30" i="5"/>
  <c r="F31" i="5"/>
  <c r="F32" i="5"/>
  <c r="F33" i="5"/>
  <c r="F16" i="5"/>
  <c r="F17" i="5"/>
  <c r="F18" i="5"/>
  <c r="F19" i="5"/>
  <c r="F20" i="5"/>
  <c r="F21" i="5"/>
  <c r="F15" i="5" l="1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E35" i="5" l="1"/>
  <c r="D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<sst xmlns="http://schemas.openxmlformats.org/spreadsheetml/2006/main" count="39" uniqueCount="38">
  <si>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</si>
  <si>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</si>
  <si>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</si>
  <si>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</si>
  <si>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</si>
  <si>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</si>
  <si>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</si>
  <si>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</si>
  <si>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</si>
  <si>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</si>
  <si>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</si>
  <si>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</si>
  <si>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</si>
  <si>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</si>
  <si>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</si>
  <si>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</si>
  <si>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</si>
  <si>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</si>
  <si>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</si>
  <si>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</si>
  <si>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</si>
  <si>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</si>
  <si>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</si>
  <si>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</si>
  <si>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</si>
  <si>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</si>
  <si>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</si>
  <si>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</si>
  <si>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</si>
  <si>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</si>
  <si>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</si>
  <si>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</si>
  <si>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</si>
  <si>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</si>
  <si>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</si>
  <si>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</si>
  <si>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</si>
  <si>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Enero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</si>
</sst>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topLeftCell="A25" zoomScale="112" zoomScaleNormal="112" workbookViewId="0">
      <selection activeCell="B37" sqref="B37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1416338947.9099998</v>
      </c>
      <c r="D13" s="57">
        <f t="shared" ref="D13:E13" si="0">SUM(D15:D21)</f>
        <v>16087034499.82</v>
      </c>
      <c r="E13" s="57">
        <f t="shared" si="0"/>
        <v>15609270003.100002</v>
      </c>
      <c r="F13" s="58">
        <f>SUM(C13+D13-E13)</f>
        <v>1894103444.6299973</v>
      </c>
      <c r="G13" s="59">
        <f>SUM(F13-C13)</f>
        <v>477764496.71999741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1361006691.5799999</v>
      </c>
      <c r="D15" s="64">
        <v>14416285969.5</v>
      </c>
      <c r="E15" s="64">
        <v>13941587032.790001</v>
      </c>
      <c r="F15" s="65">
        <f>SUM(C15+D15-E15)</f>
        <v>1835705628.289999</v>
      </c>
      <c r="G15" s="63">
        <f t="shared" ref="G15:G21" si="1">SUM(F15-C15)</f>
        <v>474698936.70999908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14488917.51</v>
      </c>
      <c r="D16" s="64">
        <v>1670748530.3199999</v>
      </c>
      <c r="E16" s="64">
        <v>1667406658.78</v>
      </c>
      <c r="F16" s="65">
        <f t="shared" ref="F16:F21" si="2">SUM(C16+D16-E16)</f>
        <v>17830789.049999952</v>
      </c>
      <c r="G16" s="63">
        <f>SUM(F16-C16)</f>
        <v>3341871.5399999525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40843338.82</v>
      </c>
      <c r="D17" s="64">
        <v>0</v>
      </c>
      <c r="E17" s="64">
        <v>276311.53000000003</v>
      </c>
      <c r="F17" s="65">
        <f t="shared" si="2"/>
        <v>40567027.289999999</v>
      </c>
      <c r="G17" s="63">
        <f t="shared" si="1"/>
        <v>-276311.53000000119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si="2"/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38469731918.007004</v>
      </c>
      <c r="D23" s="69">
        <f>SUM(D25:D33)</f>
        <v>94391033.780000001</v>
      </c>
      <c r="E23" s="69">
        <f t="shared" ref="E23" si="3">SUM(E25:E33)</f>
        <v>121021043.58</v>
      </c>
      <c r="F23" s="69">
        <f>SUM(C23+D23-E23)</f>
        <v>38443101908.207001</v>
      </c>
      <c r="G23" s="70">
        <f>SUM(F23-C23)</f>
        <v>-26630009.800003052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46763975.210000001</v>
      </c>
      <c r="D25" s="64">
        <v>66729744.170000002</v>
      </c>
      <c r="E25" s="64">
        <v>63352007.810000002</v>
      </c>
      <c r="F25" s="74">
        <f t="shared" ref="F25:F33" si="4">SUM(C25+D25-E25)</f>
        <v>50141711.569999993</v>
      </c>
      <c r="G25" s="75">
        <f t="shared" ref="G25:G33" si="5">SUM(F25-C25)</f>
        <v>3377736.359999992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303972477.01999998</v>
      </c>
      <c r="D26" s="66">
        <v>0</v>
      </c>
      <c r="E26" s="66">
        <v>0</v>
      </c>
      <c r="F26" s="74">
        <f t="shared" si="4"/>
        <v>303972477.01999998</v>
      </c>
      <c r="G26" s="75">
        <f t="shared" si="5"/>
        <v>0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36104048685.184998</v>
      </c>
      <c r="D27" s="64">
        <v>27661289.609999999</v>
      </c>
      <c r="E27" s="64">
        <v>9869412.0700000003</v>
      </c>
      <c r="F27" s="74">
        <f t="shared" si="4"/>
        <v>36121840562.724998</v>
      </c>
      <c r="G27" s="75">
        <f t="shared" si="5"/>
        <v>17791877.540000916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3449059232.6919999</v>
      </c>
      <c r="D28" s="64">
        <v>0</v>
      </c>
      <c r="E28" s="64">
        <v>0</v>
      </c>
      <c r="F28" s="74">
        <f t="shared" si="4"/>
        <v>3449059232.6919999</v>
      </c>
      <c r="G28" s="75">
        <f t="shared" si="5"/>
        <v>0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145256893.91999999</v>
      </c>
      <c r="D29" s="66">
        <v>0</v>
      </c>
      <c r="E29" s="66">
        <v>0</v>
      </c>
      <c r="F29" s="74">
        <f t="shared" si="4"/>
        <v>145256893.91999999</v>
      </c>
      <c r="G29" s="75">
        <f t="shared" si="5"/>
        <v>0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-1726807765.28</v>
      </c>
      <c r="D30" s="64">
        <v>0</v>
      </c>
      <c r="E30" s="64">
        <v>47799623.700000003</v>
      </c>
      <c r="F30" s="74">
        <f t="shared" si="4"/>
        <v>-1774607388.98</v>
      </c>
      <c r="G30" s="75">
        <f t="shared" si="5"/>
        <v>-47799623.700000048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4"/>
        <v>0</v>
      </c>
      <c r="G31" s="75">
        <f t="shared" si="5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4"/>
        <v>0</v>
      </c>
      <c r="G32" s="75">
        <f t="shared" si="5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147438419.25999999</v>
      </c>
      <c r="D33" s="66">
        <v>0</v>
      </c>
      <c r="E33" s="66">
        <v>0</v>
      </c>
      <c r="F33" s="74">
        <f t="shared" si="4"/>
        <v>147438419.25999999</v>
      </c>
      <c r="G33" s="75">
        <f t="shared" si="5"/>
        <v>0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39886070865.917007</v>
      </c>
      <c r="D35" s="77">
        <f>SUM(D13+D23)</f>
        <v>16181425533.6</v>
      </c>
      <c r="E35" s="77">
        <f>SUM(E13+E23)</f>
        <v>15730291046.680002</v>
      </c>
      <c r="F35" s="78">
        <f>SUM(C35+D35-E35)</f>
        <v>40337205352.837006</v>
      </c>
      <c r="G35" s="79">
        <f>SUM(F35-C35)</f>
        <v>451134486.91999817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2025-07-23T18:48:47Z</cp:lastPrinted>
  <dcterms:created xsi:type="dcterms:W3CDTF">2014-09-04T18:46:51Z</dcterms:created>
  <dcterms:modified xsi:type="dcterms:W3CDTF">2026-03-11T18:14:13Z</dcterms:modified>
</cp:coreProperties>
</file>