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4to trimestre 25 contable\"/>
    </mc:Choice>
  </mc:AlternateContent>
  <xr:revisionPtr revIDLastSave="0" documentId="8_{D7BA8D0B-37A4-4A2C-BD32-F2E0FB86B12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5" l="1"/>
  <c r="F27" i="5"/>
  <c r="F28" i="5"/>
  <c r="F29" i="5"/>
  <c r="F30" i="5"/>
  <c r="F31" i="5"/>
  <c r="F32" i="5"/>
  <c r="F33" i="5"/>
  <c r="F16" i="5"/>
  <c r="F17" i="5"/>
  <c r="F18" i="5"/>
  <c r="F19" i="5"/>
  <c r="F20" i="5"/>
  <c r="F21" i="5"/>
  <c r="F15" i="5" l="1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E35" i="5" l="1"/>
  <c r="D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<sst xmlns="http://schemas.openxmlformats.org/spreadsheetml/2006/main" count="39" uniqueCount="38">
  <si>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</si>
  <si>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</si>
  <si>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</si>
  <si>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</si>
  <si>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</si>
  <si>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</si>
  <si>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</si>
  <si>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</si>
  <si>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</si>
  <si>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</si>
  <si>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</si>
  <si>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</si>
  <si>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</si>
  <si>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</si>
  <si>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</si>
  <si>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</si>
  <si>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</si>
  <si>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</si>
  <si>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</si>
  <si>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</si>
  <si>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</si>
  <si>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</si>
  <si>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</si>
  <si>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</si>
  <si>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</si>
  <si>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</si>
  <si>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</si>
  <si>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</si>
  <si>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</si>
  <si>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</si>
  <si>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</si>
  <si>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</si>
  <si>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</si>
  <si>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</si>
  <si>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</si>
  <si>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</si>
  <si>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</si>
  <si>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Enero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</si>
</sst>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topLeftCell="A18" zoomScale="112" zoomScaleNormal="112" workbookViewId="0">
      <selection activeCell="B40" sqref="B40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1815830772.76</v>
      </c>
      <c r="D13" s="57">
        <f t="shared" ref="D13:E13" si="0">SUM(D15:D21)</f>
        <v>304503542705.24005</v>
      </c>
      <c r="E13" s="57">
        <f t="shared" si="0"/>
        <v>304903034530.08997</v>
      </c>
      <c r="F13" s="58">
        <f>SUM(C13+D13-E13)</f>
        <v>1416338947.9100952</v>
      </c>
      <c r="G13" s="59">
        <f>SUM(F13-C13)</f>
        <v>-399491824.84990478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1802794430.03</v>
      </c>
      <c r="D15" s="64">
        <v>292042382323.52002</v>
      </c>
      <c r="E15" s="64">
        <v>292484170061.96997</v>
      </c>
      <c r="F15" s="65">
        <f>SUM(C15+D15-E15)</f>
        <v>1361006691.5800781</v>
      </c>
      <c r="G15" s="63">
        <f t="shared" ref="G15:G21" si="1">SUM(F15-C15)</f>
        <v>-441787738.44992185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9588666.1799999997</v>
      </c>
      <c r="D16" s="64">
        <v>12420121608.01</v>
      </c>
      <c r="E16" s="64">
        <v>12415221356.68</v>
      </c>
      <c r="F16" s="65">
        <f t="shared" ref="F16:F21" si="2">SUM(C16+D16-E16)</f>
        <v>14488917.510000229</v>
      </c>
      <c r="G16" s="63">
        <f>SUM(F16-C16)</f>
        <v>4900251.3300002292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3447676.55</v>
      </c>
      <c r="D17" s="64">
        <v>41038773.710000001</v>
      </c>
      <c r="E17" s="64">
        <v>3643111.44</v>
      </c>
      <c r="F17" s="65">
        <f t="shared" si="2"/>
        <v>40843338.82</v>
      </c>
      <c r="G17" s="63">
        <f t="shared" si="1"/>
        <v>37395662.270000003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37063743744.167</v>
      </c>
      <c r="D23" s="69">
        <f>SUM(D25:D33)</f>
        <v>5370014265.9800005</v>
      </c>
      <c r="E23" s="69">
        <f t="shared" ref="E23" si="3">SUM(E25:E33)</f>
        <v>3964026092.1399999</v>
      </c>
      <c r="F23" s="69">
        <f>SUM(C23+D23-E23)</f>
        <v>38469731918.007004</v>
      </c>
      <c r="G23" s="70">
        <f>SUM(F23-C23)</f>
        <v>1405988173.840004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143113118.28</v>
      </c>
      <c r="D25" s="64">
        <v>1115281538.1500001</v>
      </c>
      <c r="E25" s="64">
        <v>1211630681.22</v>
      </c>
      <c r="F25" s="74">
        <f t="shared" ref="F25:F33" si="4">SUM(C25+D25-E25)</f>
        <v>46763975.210000038</v>
      </c>
      <c r="G25" s="75">
        <f t="shared" ref="G25:G33" si="5">SUM(F25-C25)</f>
        <v>-96349143.069999963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303972748.22000003</v>
      </c>
      <c r="D26" s="66">
        <v>0</v>
      </c>
      <c r="E26" s="66">
        <v>271.2</v>
      </c>
      <c r="F26" s="74">
        <f t="shared" si="4"/>
        <v>303972477.02000004</v>
      </c>
      <c r="G26" s="75">
        <f t="shared" si="5"/>
        <v>-271.19999998807907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35345463604.955002</v>
      </c>
      <c r="D27" s="64">
        <v>3013525772.04</v>
      </c>
      <c r="E27" s="64">
        <v>2254940691.8099999</v>
      </c>
      <c r="F27" s="74">
        <f t="shared" si="4"/>
        <v>36104048685.185005</v>
      </c>
      <c r="G27" s="75">
        <f t="shared" si="5"/>
        <v>758585080.23000336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2466533096.4120002</v>
      </c>
      <c r="D28" s="64">
        <v>1038196977.5</v>
      </c>
      <c r="E28" s="64">
        <v>55670841.219999999</v>
      </c>
      <c r="F28" s="74">
        <f t="shared" si="4"/>
        <v>3449059232.6920004</v>
      </c>
      <c r="G28" s="75">
        <f t="shared" si="5"/>
        <v>982526136.28000021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109096517.26000001</v>
      </c>
      <c r="D29" s="66">
        <v>41714531.990000002</v>
      </c>
      <c r="E29" s="66">
        <v>5554155.3300000001</v>
      </c>
      <c r="F29" s="74">
        <f t="shared" si="4"/>
        <v>145256893.91999999</v>
      </c>
      <c r="G29" s="75">
        <f t="shared" si="5"/>
        <v>36160376.659999982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-1339471880.4100001</v>
      </c>
      <c r="D30" s="64">
        <v>48893566.490000002</v>
      </c>
      <c r="E30" s="64">
        <v>436229451.36000001</v>
      </c>
      <c r="F30" s="74">
        <f t="shared" si="4"/>
        <v>-1726807765.2800002</v>
      </c>
      <c r="G30" s="75">
        <f t="shared" si="5"/>
        <v>-387335884.87000012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4"/>
        <v>0</v>
      </c>
      <c r="G31" s="75">
        <f t="shared" si="5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4"/>
        <v>0</v>
      </c>
      <c r="G32" s="75">
        <f t="shared" si="5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35036539.450000003</v>
      </c>
      <c r="D33" s="66">
        <v>112401879.81</v>
      </c>
      <c r="E33" s="66">
        <v>0</v>
      </c>
      <c r="F33" s="74">
        <f t="shared" si="4"/>
        <v>147438419.25999999</v>
      </c>
      <c r="G33" s="75">
        <f t="shared" si="5"/>
        <v>112401879.80999999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38879574516.927002</v>
      </c>
      <c r="D35" s="77">
        <f>SUM(D13+D23)</f>
        <v>309873556971.22003</v>
      </c>
      <c r="E35" s="77">
        <f>SUM(E13+E23)</f>
        <v>308867060622.22998</v>
      </c>
      <c r="F35" s="78">
        <f>SUM(C35+D35-E35)</f>
        <v>39886070865.917053</v>
      </c>
      <c r="G35" s="79">
        <f>SUM(F35-C35)</f>
        <v>1006496348.9900513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2026-02-10T18:05:15Z</dcterms:modified>
</cp:coreProperties>
</file>