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pt. programatico\"/>
    </mc:Choice>
  </mc:AlternateContent>
  <xr:revisionPtr revIDLastSave="0" documentId="13_ncr:1_{8CEB0D36-C05D-49DA-9959-A50A693576D9}" xr6:coauthVersionLast="47" xr6:coauthVersionMax="47" xr10:uidLastSave="{00000000-0000-0000-0000-000000000000}"/>
  <bookViews>
    <workbookView xWindow="4200" yWindow="0" windowWidth="14610" windowHeight="15585" xr2:uid="{00000000-000D-0000-FFFF-FFFF00000000}"/>
  </bookViews>
  <sheets>
    <sheet name="Hoja1" sheetId="4" r:id="rId1"/>
  </sheets>
  <definedNames>
    <definedName name="_xlnm.Print_Area" localSheetId="0">Hoja1!$A$2:$J$50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4" l="1"/>
  <c r="I42" i="4" s="1"/>
  <c r="H42" i="4"/>
  <c r="G42" i="4"/>
  <c r="H25" i="4"/>
  <c r="G25" i="4"/>
  <c r="F42" i="4"/>
  <c r="F25" i="4"/>
  <c r="F13" i="4"/>
  <c r="F17" i="4"/>
  <c r="D42" i="4"/>
  <c r="E42" i="4"/>
  <c r="E13" i="4"/>
  <c r="E17" i="4"/>
  <c r="E25" i="4"/>
  <c r="D30" i="4"/>
  <c r="D25" i="4"/>
  <c r="D17" i="4"/>
  <c r="D13" i="4"/>
  <c r="D10" i="4"/>
  <c r="F35" i="4"/>
  <c r="F34" i="4"/>
  <c r="F33" i="4"/>
  <c r="F32" i="4"/>
  <c r="F31" i="4"/>
  <c r="F30" i="4"/>
  <c r="F26" i="4"/>
  <c r="F23" i="4"/>
  <c r="I23" i="4" s="1"/>
  <c r="F24" i="4"/>
  <c r="I24" i="4" s="1"/>
  <c r="F27" i="4"/>
  <c r="I27" i="4" s="1"/>
  <c r="H17" i="4"/>
  <c r="G17" i="4"/>
  <c r="H13" i="4"/>
  <c r="G13" i="4"/>
  <c r="F16" i="4"/>
  <c r="I16" i="4" s="1"/>
  <c r="F15" i="4"/>
  <c r="F14" i="4"/>
  <c r="F18" i="4"/>
  <c r="I15" i="4" l="1"/>
  <c r="F36" i="4"/>
  <c r="F29" i="4"/>
  <c r="F28" i="4"/>
  <c r="F19" i="4"/>
  <c r="F20" i="4"/>
  <c r="F21" i="4"/>
  <c r="F22" i="4"/>
  <c r="I28" i="4" l="1"/>
  <c r="I41" i="4"/>
  <c r="I37" i="4"/>
  <c r="I19" i="4"/>
  <c r="I14" i="4"/>
  <c r="I13" i="4" s="1"/>
  <c r="I20" i="4"/>
  <c r="I18" i="4"/>
  <c r="E30" i="4" l="1"/>
  <c r="G30" i="4"/>
  <c r="H30" i="4"/>
  <c r="F12" i="4" l="1"/>
  <c r="I22" i="4"/>
  <c r="I21" i="4"/>
  <c r="I17" i="4" l="1"/>
  <c r="E10" i="4"/>
  <c r="H10" i="4"/>
  <c r="G10" i="4"/>
  <c r="F11" i="4" l="1"/>
  <c r="F40" i="4" l="1"/>
  <c r="I40" i="4" s="1"/>
  <c r="F39" i="4"/>
  <c r="I39" i="4" s="1"/>
  <c r="F38" i="4"/>
  <c r="I38" i="4" s="1"/>
  <c r="I36" i="4"/>
  <c r="I29" i="4"/>
  <c r="I12" i="4"/>
  <c r="I11" i="4"/>
  <c r="F10" i="4"/>
  <c r="I10" i="4" l="1"/>
  <c r="I30" i="4"/>
</calcChain>
</file>

<file path=xl/sharedStrings.xml><?xml version="1.0" encoding="utf-8"?>
<sst xmlns="http://schemas.openxmlformats.org/spreadsheetml/2006/main" count="47" uniqueCount="47">
  <si>
    <t>Gasto por Categoría Programática</t>
  </si>
  <si>
    <t>PROGRAMAS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</si>
  <si>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</si>
  <si>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</si>
  <si>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</si>
  <si>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</si>
  <si>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</si>
  <si>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</si>
  <si>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</si>
  <si>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</si>
  <si>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</si>
  <si>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Subsidios: Sector Social y Privado o Entidades Federativas y Municipios</t>
  </si>
  <si>
    <t>Sujetos a Reglas de Operación</t>
  </si>
  <si>
    <t>Prestación de Servicios Públicos</t>
  </si>
  <si>
    <t>Provisión de Bienes Públicos</t>
  </si>
  <si>
    <t>Regulación y supervisión</t>
  </si>
  <si>
    <t>Obligaciones de cumplimiento de resolución jurisdiccional</t>
  </si>
  <si>
    <t>Desastres Naturales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</si>
  <si>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</si>
  <si>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</si>
  <si>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</si>
  <si>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</si>
  <si>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Costo financiero, deuda o apoyos a deudores y ahorradores de la banca</t>
  </si>
  <si>
    <t>Operaciones ajenas</t>
  </si>
  <si>
    <t>Muncipio de Zapopan, Jalisco.</t>
  </si>
  <si>
    <t>(Cifras en Pesos)</t>
  </si>
  <si>
    <t>Bajo protesta de decir verdad declaramos que los Estados Financieros y sus notas, son razonablemente correctos y son responsabilidad del emisor.</t>
  </si>
  <si>
    <t>Del 01 de Enero al 31 de Marzo 2026</t>
  </si>
  <si>
    <t xml:space="preserve">Subsidios sujetos a Lineamientos de Operación </t>
  </si>
  <si>
    <t xml:space="preserve">Bienes, Servicios e Infraestructura Pública </t>
  </si>
  <si>
    <t>Proyectos de Inversión en Infraestructura y obra pública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</si>
  <si>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</si>
  <si>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</si>
  <si>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</si>
  <si>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</si>
  <si>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</si>
  <si>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Apoyo para el desarrollo de las funciones de gobierno</t>
  </si>
  <si>
    <t>Apoyo al buen gobierno y mejoramiento de la gestión</t>
  </si>
  <si>
    <t>Desempeño de las Funciones de Gobierno</t>
  </si>
  <si>
    <t xml:space="preserve">Funciones de las Fuerzas Armadas </t>
  </si>
  <si>
    <t>Administrativos y de Apoyo a la Gestión Presupuestaria</t>
  </si>
  <si>
    <t xml:space="preserve">Provisiones y reasignaciones presupuestarias especificas </t>
  </si>
  <si>
    <t>Compromisos, cumplimiento de obligaciones y otras aportacones</t>
  </si>
  <si>
    <t xml:space="preserve">Participaciones a entidades federativas y municipios </t>
  </si>
  <si>
    <t>Adeudos de ejercicios fiscales anteriores (ADEFAS)</t>
  </si>
  <si>
    <t>Aportaciones Federales</t>
  </si>
  <si>
    <t xml:space="preserve">Total del Egresos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</si>
</sst>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b/>
      <sz val="11"/>
      <color theme="1" tint="0.3499862666707357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Fill="1" applyBorder="1" applyProtection="1"/>
    <xf numFmtId="0" fontId="0" fillId="0" borderId="0" xfId="0" applyFill="1"/>
    <xf numFmtId="0" fontId="7" fillId="0" borderId="0" xfId="0" applyFont="1" applyFill="1" applyBorder="1" applyAlignment="1">
      <alignment vertical="top"/>
    </xf>
    <xf numFmtId="43" fontId="2" fillId="0" borderId="0" xfId="3" applyFont="1" applyFill="1" applyBorder="1"/>
    <xf numFmtId="0" fontId="8" fillId="0" borderId="0" xfId="0" applyFont="1" applyBorder="1"/>
    <xf numFmtId="0" fontId="4" fillId="0" borderId="0" xfId="0" applyFont="1" applyFill="1" applyBorder="1"/>
    <xf numFmtId="0" fontId="6" fillId="0" borderId="0" xfId="2" applyFont="1" applyFill="1" applyBorder="1" applyAlignment="1"/>
    <xf numFmtId="0" fontId="7" fillId="0" borderId="0" xfId="2" applyFont="1" applyFill="1" applyBorder="1" applyAlignment="1"/>
    <xf numFmtId="0" fontId="4" fillId="0" borderId="0" xfId="0" applyFont="1" applyFill="1" applyProtection="1"/>
    <xf numFmtId="0" fontId="9" fillId="0" borderId="0" xfId="0" applyFont="1" applyFill="1" applyBorder="1" applyAlignment="1"/>
    <xf numFmtId="0" fontId="8" fillId="0" borderId="0" xfId="0" applyFont="1" applyFill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3" fillId="0" borderId="0" xfId="0" applyFont="1"/>
    <xf numFmtId="0" fontId="13" fillId="0" borderId="0" xfId="0" applyFont="1" applyFill="1"/>
    <xf numFmtId="0" fontId="14" fillId="0" borderId="0" xfId="2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5" fontId="13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16" fillId="2" borderId="0" xfId="0" applyFont="1" applyFill="1" applyBorder="1" applyAlignment="1">
      <alignment horizontal="justify" vertical="center" wrapText="1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center" vertical="center" wrapText="1"/>
    </xf>
    <xf numFmtId="37" fontId="19" fillId="4" borderId="1" xfId="3" applyNumberFormat="1" applyFont="1" applyFill="1" applyBorder="1" applyAlignment="1" applyProtection="1">
      <alignment horizontal="center" vertical="center" wrapText="1"/>
    </xf>
    <xf numFmtId="37" fontId="19" fillId="4" borderId="1" xfId="3" applyNumberFormat="1" applyFont="1" applyFill="1" applyBorder="1" applyAlignment="1" applyProtection="1">
      <alignment horizontal="center" vertical="center"/>
    </xf>
    <xf numFmtId="165" fontId="19" fillId="0" borderId="10" xfId="1" applyNumberFormat="1" applyFont="1" applyFill="1" applyBorder="1" applyAlignment="1" applyProtection="1">
      <alignment horizontal="right" vertical="center" wrapText="1"/>
    </xf>
    <xf numFmtId="165" fontId="19" fillId="0" borderId="0" xfId="1" applyNumberFormat="1" applyFont="1" applyFill="1" applyBorder="1" applyAlignment="1" applyProtection="1">
      <alignment horizontal="right" vertical="center" wrapText="1"/>
    </xf>
    <xf numFmtId="165" fontId="19" fillId="0" borderId="11" xfId="1" applyNumberFormat="1" applyFont="1" applyFill="1" applyBorder="1" applyAlignment="1" applyProtection="1">
      <alignment horizontal="right" vertical="center" wrapText="1"/>
    </xf>
    <xf numFmtId="0" fontId="18" fillId="0" borderId="5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justify" vertical="center" wrapText="1"/>
    </xf>
    <xf numFmtId="165" fontId="18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8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2" fillId="0" borderId="11" xfId="1" applyNumberFormat="1" applyFont="1" applyFill="1" applyBorder="1" applyAlignment="1" applyProtection="1">
      <alignment horizontal="right" vertical="center" wrapText="1"/>
    </xf>
    <xf numFmtId="165" fontId="18" fillId="0" borderId="11" xfId="1" applyNumberFormat="1" applyFont="1" applyFill="1" applyBorder="1" applyAlignment="1" applyProtection="1">
      <alignment horizontal="right" vertical="center" wrapText="1"/>
    </xf>
    <xf numFmtId="165" fontId="19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9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7" fillId="0" borderId="11" xfId="1" applyNumberFormat="1" applyFont="1" applyFill="1" applyBorder="1" applyAlignment="1" applyProtection="1">
      <alignment horizontal="right" vertical="center" wrapText="1"/>
    </xf>
    <xf numFmtId="165" fontId="18" fillId="3" borderId="0" xfId="1" applyNumberFormat="1" applyFont="1" applyFill="1" applyBorder="1" applyAlignment="1" applyProtection="1">
      <alignment horizontal="right" vertical="center" wrapText="1"/>
      <protection locked="0"/>
    </xf>
    <xf numFmtId="165" fontId="18" fillId="3" borderId="11" xfId="1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wrapText="1"/>
    </xf>
    <xf numFmtId="0" fontId="19" fillId="0" borderId="5" xfId="0" applyFont="1" applyFill="1" applyBorder="1" applyAlignment="1">
      <alignment horizontal="justify" vertical="center" wrapText="1"/>
    </xf>
    <xf numFmtId="165" fontId="18" fillId="0" borderId="0" xfId="1" applyNumberFormat="1" applyFont="1" applyFill="1" applyBorder="1" applyAlignment="1" applyProtection="1">
      <alignment horizontal="right" vertical="center" wrapText="1"/>
    </xf>
    <xf numFmtId="165" fontId="19" fillId="0" borderId="1" xfId="1" applyNumberFormat="1" applyFont="1" applyFill="1" applyBorder="1" applyAlignment="1" applyProtection="1">
      <alignment horizontal="right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37" fontId="19" fillId="4" borderId="1" xfId="3" applyNumberFormat="1" applyFont="1" applyFill="1" applyBorder="1" applyAlignment="1" applyProtection="1">
      <alignment horizontal="center" vertical="center"/>
    </xf>
    <xf numFmtId="0" fontId="19" fillId="0" borderId="12" xfId="0" applyFont="1" applyFill="1" applyBorder="1" applyAlignment="1">
      <alignment horizontal="right" vertical="center" wrapText="1" indent="3"/>
    </xf>
    <xf numFmtId="0" fontId="19" fillId="0" borderId="13" xfId="0" applyFont="1" applyFill="1" applyBorder="1" applyAlignment="1">
      <alignment horizontal="right" vertical="center" wrapText="1" indent="3"/>
    </xf>
    <xf numFmtId="0" fontId="17" fillId="2" borderId="0" xfId="0" applyFont="1" applyFill="1" applyAlignment="1">
      <alignment horizontal="left"/>
    </xf>
    <xf numFmtId="164" fontId="16" fillId="2" borderId="0" xfId="0" applyNumberFormat="1" applyFont="1" applyFill="1" applyBorder="1" applyAlignment="1" applyProtection="1">
      <alignment horizontal="center" vertical="center" wrapText="1"/>
    </xf>
    <xf numFmtId="37" fontId="19" fillId="4" borderId="1" xfId="3" applyNumberFormat="1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0" xfId="0" applyFont="1" applyFill="1" applyBorder="1" applyAlignment="1">
      <alignment horizontal="justify" vertical="center" wrapText="1"/>
    </xf>
  </cellXfs>
  <cellStyles count="4">
    <cellStyle name="Millares 2" xfId="3" xr:uid="{00000000-0005-0000-0000-000000000000}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29077</xdr:rowOff>
    </xdr:from>
    <xdr:to>
      <xdr:col>2</xdr:col>
      <xdr:colOff>1495426</xdr:colOff>
      <xdr:row>4</xdr:row>
      <xdr:rowOff>138266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293" y="221113"/>
          <a:ext cx="2012234" cy="662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showGridLines="0" tabSelected="1" zoomScale="124" zoomScaleNormal="124" zoomScaleSheetLayoutView="100" workbookViewId="0">
      <selection activeCell="I42" sqref="I42"/>
    </sheetView>
  </sheetViews>
  <sheetFormatPr baseColWidth="10" defaultColWidth="0" defaultRowHeight="15" zeroHeight="1" x14ac:dyDescent="0.25"/>
  <cols>
    <col min="1" max="1" width="3" customWidth="1"/>
    <col min="2" max="2" width="8.140625" style="14" customWidth="1"/>
    <col min="3" max="3" width="31.140625" style="14" customWidth="1"/>
    <col min="4" max="4" width="28.42578125" style="14" customWidth="1"/>
    <col min="5" max="5" width="21.7109375" style="14" customWidth="1"/>
    <col min="6" max="6" width="20.5703125" style="14" customWidth="1"/>
    <col min="7" max="9" width="22.42578125" style="14" bestFit="1" customWidth="1"/>
    <col min="10" max="10" width="2.42578125" customWidth="1"/>
    <col min="11" max="14" width="0" hidden="1" customWidth="1"/>
    <col min="15" max="16384" width="11.42578125" hidden="1"/>
  </cols>
  <sheetData>
    <row r="1" spans="1:14" x14ac:dyDescent="0.25"/>
    <row r="2" spans="1:14" s="2" customFormat="1" x14ac:dyDescent="0.25">
      <c r="A2" s="1"/>
      <c r="B2" s="46" t="s">
        <v>24</v>
      </c>
      <c r="C2" s="47"/>
      <c r="D2" s="47"/>
      <c r="E2" s="47"/>
      <c r="F2" s="47"/>
      <c r="G2" s="47"/>
      <c r="H2" s="47"/>
      <c r="I2" s="48"/>
      <c r="J2" s="7"/>
      <c r="K2" s="7"/>
      <c r="L2" s="3"/>
      <c r="M2" s="4"/>
    </row>
    <row r="3" spans="1:14" s="5" customFormat="1" ht="15.75" customHeight="1" x14ac:dyDescent="0.25">
      <c r="A3" s="1"/>
      <c r="B3" s="49" t="s">
        <v>0</v>
      </c>
      <c r="C3" s="50"/>
      <c r="D3" s="50"/>
      <c r="E3" s="50"/>
      <c r="F3" s="50"/>
      <c r="G3" s="50"/>
      <c r="H3" s="50"/>
      <c r="I3" s="51"/>
      <c r="J3" s="7"/>
      <c r="K3" s="7"/>
    </row>
    <row r="4" spans="1:14" s="2" customFormat="1" ht="12.75" customHeight="1" x14ac:dyDescent="0.25">
      <c r="A4" s="1"/>
      <c r="B4" s="49" t="s">
        <v>27</v>
      </c>
      <c r="C4" s="50"/>
      <c r="D4" s="50"/>
      <c r="E4" s="50"/>
      <c r="F4" s="50"/>
      <c r="G4" s="50"/>
      <c r="H4" s="50"/>
      <c r="I4" s="51"/>
      <c r="J4" s="7"/>
      <c r="K4" s="7"/>
      <c r="L4" s="7"/>
      <c r="M4" s="8"/>
      <c r="N4" s="8"/>
    </row>
    <row r="5" spans="1:14" s="2" customFormat="1" ht="11.25" customHeight="1" x14ac:dyDescent="0.25">
      <c r="A5" s="9"/>
      <c r="B5" s="43" t="s">
        <v>25</v>
      </c>
      <c r="C5" s="44"/>
      <c r="D5" s="44"/>
      <c r="E5" s="44"/>
      <c r="F5" s="44"/>
      <c r="G5" s="44"/>
      <c r="H5" s="44"/>
      <c r="I5" s="45"/>
      <c r="J5" s="7"/>
      <c r="K5" s="7"/>
      <c r="L5" s="7"/>
      <c r="M5" s="10"/>
      <c r="N5" s="10"/>
    </row>
    <row r="6" spans="1:14" s="2" customFormat="1" x14ac:dyDescent="0.25">
      <c r="A6" s="11"/>
      <c r="B6" s="15"/>
      <c r="C6" s="16"/>
      <c r="D6" s="16"/>
      <c r="E6" s="17"/>
      <c r="F6" s="17"/>
      <c r="G6" s="17"/>
      <c r="H6" s="17"/>
      <c r="I6" s="18"/>
      <c r="J6" s="12"/>
      <c r="K6" s="12"/>
      <c r="L6" s="13"/>
      <c r="M6" s="6"/>
      <c r="N6" s="6"/>
    </row>
    <row r="7" spans="1:14" ht="12" customHeight="1" x14ac:dyDescent="0.25">
      <c r="B7" s="57" t="s">
        <v>1</v>
      </c>
      <c r="C7" s="57"/>
      <c r="D7" s="52" t="s">
        <v>2</v>
      </c>
      <c r="E7" s="52"/>
      <c r="F7" s="52"/>
      <c r="G7" s="52"/>
      <c r="H7" s="52"/>
      <c r="I7" s="57" t="s">
        <v>3</v>
      </c>
    </row>
    <row r="8" spans="1:14" ht="21" customHeight="1" x14ac:dyDescent="0.25">
      <c r="B8" s="57"/>
      <c r="C8" s="57"/>
      <c r="D8" s="23" t="s">
        <v>4</v>
      </c>
      <c r="E8" s="23" t="s">
        <v>5</v>
      </c>
      <c r="F8" s="24" t="s">
        <v>6</v>
      </c>
      <c r="G8" s="24" t="s">
        <v>7</v>
      </c>
      <c r="H8" s="23" t="s">
        <v>8</v>
      </c>
      <c r="I8" s="57"/>
    </row>
    <row r="9" spans="1:14" ht="11.25" customHeight="1" x14ac:dyDescent="0.25">
      <c r="B9" s="57"/>
      <c r="C9" s="57"/>
      <c r="D9" s="24">
        <v>1</v>
      </c>
      <c r="E9" s="24">
        <v>2</v>
      </c>
      <c r="F9" s="24" t="s">
        <v>9</v>
      </c>
      <c r="G9" s="24">
        <v>4</v>
      </c>
      <c r="H9" s="24">
        <v>5</v>
      </c>
      <c r="I9" s="24" t="s">
        <v>10</v>
      </c>
    </row>
    <row r="10" spans="1:14" ht="25.5" customHeight="1" x14ac:dyDescent="0.25">
      <c r="B10" s="58" t="s">
        <v>11</v>
      </c>
      <c r="C10" s="59"/>
      <c r="D10" s="25">
        <f>SUM(D11:D12)</f>
        <v>0</v>
      </c>
      <c r="E10" s="26">
        <f t="shared" ref="E10:H10" si="0">SUM(E11:E12)</f>
        <v>0</v>
      </c>
      <c r="F10" s="27">
        <f t="shared" si="0"/>
        <v>0</v>
      </c>
      <c r="G10" s="26">
        <f t="shared" si="0"/>
        <v>0</v>
      </c>
      <c r="H10" s="27">
        <f t="shared" si="0"/>
        <v>0</v>
      </c>
      <c r="I10" s="27">
        <f>SUM(I11:I12)</f>
        <v>0</v>
      </c>
    </row>
    <row r="11" spans="1:14" ht="12" customHeight="1" x14ac:dyDescent="0.25">
      <c r="B11" s="28"/>
      <c r="C11" s="29" t="s">
        <v>12</v>
      </c>
      <c r="D11" s="30">
        <v>0</v>
      </c>
      <c r="E11" s="31">
        <v>0</v>
      </c>
      <c r="F11" s="32">
        <f>SUM(D11+E11)</f>
        <v>0</v>
      </c>
      <c r="G11" s="31">
        <v>0</v>
      </c>
      <c r="H11" s="30">
        <v>0</v>
      </c>
      <c r="I11" s="33">
        <f>SUM(F11-G11)</f>
        <v>0</v>
      </c>
    </row>
    <row r="12" spans="1:14" ht="19.5" customHeight="1" x14ac:dyDescent="0.25">
      <c r="B12" s="28"/>
      <c r="C12" s="29" t="s">
        <v>28</v>
      </c>
      <c r="D12" s="30">
        <v>0</v>
      </c>
      <c r="E12" s="31">
        <v>0</v>
      </c>
      <c r="F12" s="32">
        <f>SUM(D12+E12)</f>
        <v>0</v>
      </c>
      <c r="G12" s="31">
        <v>0</v>
      </c>
      <c r="H12" s="30">
        <v>0</v>
      </c>
      <c r="I12" s="33">
        <f>SUM(F12-G12)</f>
        <v>0</v>
      </c>
    </row>
    <row r="13" spans="1:14" ht="10.5" customHeight="1" x14ac:dyDescent="0.25">
      <c r="B13" s="58" t="s">
        <v>29</v>
      </c>
      <c r="C13" s="59"/>
      <c r="D13" s="34">
        <f>SUM(D14:D16)</f>
        <v>4946758517.0900002</v>
      </c>
      <c r="E13" s="34">
        <f>SUM(E14:E16)</f>
        <v>60055503.020000003</v>
      </c>
      <c r="F13" s="36">
        <f t="shared" ref="F13" si="1">+D13+E13</f>
        <v>5006814020.1100006</v>
      </c>
      <c r="G13" s="35">
        <f t="shared" ref="D13:I13" si="2">SUM(G14:G16)</f>
        <v>846680895.77999997</v>
      </c>
      <c r="H13" s="34">
        <f t="shared" si="2"/>
        <v>846674187.77999997</v>
      </c>
      <c r="I13" s="27">
        <f t="shared" si="2"/>
        <v>4160133124.3300009</v>
      </c>
    </row>
    <row r="14" spans="1:14" ht="9" customHeight="1" x14ac:dyDescent="0.25">
      <c r="B14" s="28"/>
      <c r="C14" s="29" t="s">
        <v>14</v>
      </c>
      <c r="D14" s="30">
        <v>217997108.87</v>
      </c>
      <c r="E14" s="37">
        <v>-3665000</v>
      </c>
      <c r="F14" s="32">
        <f>+D14+E14</f>
        <v>214332108.87</v>
      </c>
      <c r="G14" s="31">
        <v>47312733.369999997</v>
      </c>
      <c r="H14" s="30">
        <v>47312733.369999997</v>
      </c>
      <c r="I14" s="33">
        <f>F14-G14</f>
        <v>167019375.5</v>
      </c>
    </row>
    <row r="15" spans="1:14" ht="11.25" customHeight="1" x14ac:dyDescent="0.25">
      <c r="B15" s="28"/>
      <c r="C15" s="29" t="s">
        <v>13</v>
      </c>
      <c r="D15" s="30">
        <v>4728761408.2200003</v>
      </c>
      <c r="E15" s="31">
        <v>63720503.020000003</v>
      </c>
      <c r="F15" s="32">
        <f>+D15+E15</f>
        <v>4792481911.2400007</v>
      </c>
      <c r="G15" s="31">
        <v>799368162.40999997</v>
      </c>
      <c r="H15" s="30">
        <v>799361454.40999997</v>
      </c>
      <c r="I15" s="33">
        <f>F15-G15</f>
        <v>3993113748.8300009</v>
      </c>
    </row>
    <row r="16" spans="1:14" ht="24" x14ac:dyDescent="0.25">
      <c r="B16" s="28"/>
      <c r="C16" s="29" t="s">
        <v>30</v>
      </c>
      <c r="D16" s="30">
        <v>0</v>
      </c>
      <c r="E16" s="31">
        <v>0</v>
      </c>
      <c r="F16" s="32">
        <f>+D16+E16</f>
        <v>0</v>
      </c>
      <c r="G16" s="31">
        <v>0</v>
      </c>
      <c r="H16" s="30">
        <v>0</v>
      </c>
      <c r="I16" s="33">
        <f>F16-G16</f>
        <v>0</v>
      </c>
    </row>
    <row r="17" spans="2:9" x14ac:dyDescent="0.25">
      <c r="B17" s="58" t="s">
        <v>38</v>
      </c>
      <c r="C17" s="59"/>
      <c r="D17" s="27">
        <f>SUM(D18:D24)</f>
        <v>968507414.88</v>
      </c>
      <c r="E17" s="27">
        <f>SUM(E18:E24)</f>
        <v>-700927.25000000012</v>
      </c>
      <c r="F17" s="27">
        <f t="shared" ref="F17" si="3">+D17+E17</f>
        <v>967806487.63</v>
      </c>
      <c r="G17" s="26">
        <f t="shared" ref="D17:I17" si="4">SUM(G18:G24)</f>
        <v>278909460.61000001</v>
      </c>
      <c r="H17" s="27">
        <f t="shared" si="4"/>
        <v>278871433.49000001</v>
      </c>
      <c r="I17" s="27">
        <f t="shared" si="4"/>
        <v>688897027.01999998</v>
      </c>
    </row>
    <row r="18" spans="2:9" x14ac:dyDescent="0.25">
      <c r="B18" s="28"/>
      <c r="C18" s="29" t="s">
        <v>39</v>
      </c>
      <c r="D18" s="38">
        <v>0</v>
      </c>
      <c r="E18" s="37">
        <v>0</v>
      </c>
      <c r="F18" s="32">
        <f>+D18+E18</f>
        <v>0</v>
      </c>
      <c r="G18" s="31">
        <v>0</v>
      </c>
      <c r="H18" s="30">
        <v>0</v>
      </c>
      <c r="I18" s="33">
        <f>F18-G18</f>
        <v>0</v>
      </c>
    </row>
    <row r="19" spans="2:9" ht="21.75" customHeight="1" x14ac:dyDescent="0.25">
      <c r="B19" s="28"/>
      <c r="C19" s="29" t="s">
        <v>31</v>
      </c>
      <c r="D19" s="30">
        <v>48661398</v>
      </c>
      <c r="E19" s="37">
        <v>791537.96</v>
      </c>
      <c r="F19" s="32">
        <f>+D19+E19</f>
        <v>49452935.960000001</v>
      </c>
      <c r="G19" s="31">
        <v>6530002.96</v>
      </c>
      <c r="H19" s="30">
        <v>6530002.96</v>
      </c>
      <c r="I19" s="33">
        <f>F19-G19</f>
        <v>42922933</v>
      </c>
    </row>
    <row r="20" spans="2:9" ht="12.75" customHeight="1" x14ac:dyDescent="0.25">
      <c r="B20" s="28"/>
      <c r="C20" s="29" t="s">
        <v>15</v>
      </c>
      <c r="D20" s="30">
        <v>43865344.770000003</v>
      </c>
      <c r="E20" s="37">
        <v>-1262613.27</v>
      </c>
      <c r="F20" s="32">
        <f t="shared" ref="F20:F26" si="5">+D20+E20</f>
        <v>42602731.5</v>
      </c>
      <c r="G20" s="31">
        <v>7576965.0099999998</v>
      </c>
      <c r="H20" s="30">
        <v>7576965.0099999998</v>
      </c>
      <c r="I20" s="33">
        <f t="shared" ref="I20:I24" si="6">F20-G20</f>
        <v>35025766.490000002</v>
      </c>
    </row>
    <row r="21" spans="2:9" ht="24.75" x14ac:dyDescent="0.25">
      <c r="B21" s="28"/>
      <c r="C21" s="39" t="s">
        <v>32</v>
      </c>
      <c r="D21" s="30">
        <v>0</v>
      </c>
      <c r="E21" s="31">
        <v>0</v>
      </c>
      <c r="F21" s="32">
        <f t="shared" si="5"/>
        <v>0</v>
      </c>
      <c r="G21" s="31">
        <v>0</v>
      </c>
      <c r="H21" s="30">
        <v>0</v>
      </c>
      <c r="I21" s="33">
        <f t="shared" si="6"/>
        <v>0</v>
      </c>
    </row>
    <row r="22" spans="2:9" ht="24" x14ac:dyDescent="0.25">
      <c r="B22" s="28"/>
      <c r="C22" s="29" t="s">
        <v>33</v>
      </c>
      <c r="D22" s="30">
        <v>872660672.11000001</v>
      </c>
      <c r="E22" s="31">
        <v>849803.16</v>
      </c>
      <c r="F22" s="32">
        <f t="shared" si="5"/>
        <v>873510475.26999998</v>
      </c>
      <c r="G22" s="31">
        <v>264800905.88999999</v>
      </c>
      <c r="H22" s="30">
        <v>264762878.77000001</v>
      </c>
      <c r="I22" s="33">
        <f t="shared" si="6"/>
        <v>608709569.38</v>
      </c>
    </row>
    <row r="23" spans="2:9" x14ac:dyDescent="0.25">
      <c r="B23" s="28"/>
      <c r="C23" s="29" t="s">
        <v>34</v>
      </c>
      <c r="D23" s="30">
        <v>0</v>
      </c>
      <c r="E23" s="31">
        <v>0</v>
      </c>
      <c r="F23" s="32">
        <f t="shared" si="5"/>
        <v>0</v>
      </c>
      <c r="G23" s="31">
        <v>0</v>
      </c>
      <c r="H23" s="30">
        <v>0</v>
      </c>
      <c r="I23" s="33">
        <f t="shared" si="6"/>
        <v>0</v>
      </c>
    </row>
    <row r="24" spans="2:9" ht="24" x14ac:dyDescent="0.25">
      <c r="B24" s="28"/>
      <c r="C24" s="29" t="s">
        <v>35</v>
      </c>
      <c r="D24" s="30">
        <v>3320000</v>
      </c>
      <c r="E24" s="31">
        <v>-1079655.1000000001</v>
      </c>
      <c r="F24" s="32">
        <f t="shared" si="5"/>
        <v>2240344.9</v>
      </c>
      <c r="G24" s="31">
        <v>1586.75</v>
      </c>
      <c r="H24" s="30">
        <v>1586.75</v>
      </c>
      <c r="I24" s="33">
        <f t="shared" si="6"/>
        <v>2238758.15</v>
      </c>
    </row>
    <row r="25" spans="2:9" ht="19.5" customHeight="1" x14ac:dyDescent="0.25">
      <c r="B25" s="58" t="s">
        <v>40</v>
      </c>
      <c r="C25" s="59"/>
      <c r="D25" s="27">
        <f>SUM(D26:D29)</f>
        <v>7232588430.0300007</v>
      </c>
      <c r="E25" s="27">
        <f>SUM(E26:E29)</f>
        <v>85270661.280000016</v>
      </c>
      <c r="F25" s="27">
        <f t="shared" si="5"/>
        <v>7317859091.3100004</v>
      </c>
      <c r="G25" s="26">
        <f>SUM(G26:G29)</f>
        <v>1383671442.46</v>
      </c>
      <c r="H25" s="26">
        <f>SUM(H26:H29)</f>
        <v>1383516078.24</v>
      </c>
      <c r="I25" s="27">
        <f>SUM(I26:I29)</f>
        <v>5934187648.8500004</v>
      </c>
    </row>
    <row r="26" spans="2:9" ht="24" x14ac:dyDescent="0.25">
      <c r="B26" s="40"/>
      <c r="C26" s="29" t="s">
        <v>36</v>
      </c>
      <c r="D26" s="33">
        <v>0</v>
      </c>
      <c r="E26" s="41">
        <v>0</v>
      </c>
      <c r="F26" s="33">
        <f t="shared" si="5"/>
        <v>0</v>
      </c>
      <c r="G26" s="41">
        <v>0</v>
      </c>
      <c r="H26" s="33">
        <v>0</v>
      </c>
      <c r="I26" s="33">
        <v>0</v>
      </c>
    </row>
    <row r="27" spans="2:9" ht="24" x14ac:dyDescent="0.25">
      <c r="B27" s="40"/>
      <c r="C27" s="29" t="s">
        <v>37</v>
      </c>
      <c r="D27" s="33">
        <v>2814700023.5300002</v>
      </c>
      <c r="E27" s="41">
        <v>-12710875.189999999</v>
      </c>
      <c r="F27" s="33">
        <f t="shared" ref="F27:F35" si="7">+D27+E27</f>
        <v>2801989148.3400002</v>
      </c>
      <c r="G27" s="41">
        <v>533064169.82999998</v>
      </c>
      <c r="H27" s="33">
        <v>532917459.20999998</v>
      </c>
      <c r="I27" s="33">
        <f t="shared" ref="I27:I29" si="8">F27-G27</f>
        <v>2268924978.5100002</v>
      </c>
    </row>
    <row r="28" spans="2:9" ht="24" x14ac:dyDescent="0.25">
      <c r="B28" s="28"/>
      <c r="C28" s="29" t="s">
        <v>41</v>
      </c>
      <c r="D28" s="30">
        <v>4417888406.5</v>
      </c>
      <c r="E28" s="37">
        <v>97981536.470000014</v>
      </c>
      <c r="F28" s="32">
        <f>+D28+E28</f>
        <v>4515869942.9700003</v>
      </c>
      <c r="G28" s="31">
        <v>850607272.63</v>
      </c>
      <c r="H28" s="30">
        <v>850598619.02999997</v>
      </c>
      <c r="I28" s="33">
        <f>F28-G28</f>
        <v>3665262670.3400002</v>
      </c>
    </row>
    <row r="29" spans="2:9" x14ac:dyDescent="0.25">
      <c r="B29" s="28"/>
      <c r="C29" s="29" t="s">
        <v>23</v>
      </c>
      <c r="D29" s="30">
        <v>0</v>
      </c>
      <c r="E29" s="31">
        <v>0</v>
      </c>
      <c r="F29" s="32">
        <f t="shared" si="7"/>
        <v>0</v>
      </c>
      <c r="G29" s="31">
        <v>0</v>
      </c>
      <c r="H29" s="30">
        <v>0</v>
      </c>
      <c r="I29" s="33">
        <f t="shared" si="8"/>
        <v>0</v>
      </c>
    </row>
    <row r="30" spans="2:9" ht="22.5" customHeight="1" x14ac:dyDescent="0.25">
      <c r="B30" s="58" t="s">
        <v>42</v>
      </c>
      <c r="C30" s="59"/>
      <c r="D30" s="27">
        <f>SUM(D31:D41)</f>
        <v>0</v>
      </c>
      <c r="E30" s="26">
        <f t="shared" ref="E30:H30" si="9">SUM(E36:E37)</f>
        <v>0</v>
      </c>
      <c r="F30" s="27">
        <f t="shared" si="7"/>
        <v>0</v>
      </c>
      <c r="G30" s="26">
        <f t="shared" si="9"/>
        <v>0</v>
      </c>
      <c r="H30" s="27">
        <f t="shared" si="9"/>
        <v>0</v>
      </c>
      <c r="I30" s="27">
        <f>SUM(I36:I40)</f>
        <v>0</v>
      </c>
    </row>
    <row r="31" spans="2:9" ht="22.5" customHeight="1" x14ac:dyDescent="0.25">
      <c r="B31" s="40"/>
      <c r="C31" s="29" t="s">
        <v>43</v>
      </c>
      <c r="D31" s="33">
        <v>0</v>
      </c>
      <c r="E31" s="41">
        <v>0</v>
      </c>
      <c r="F31" s="33">
        <f t="shared" si="7"/>
        <v>0</v>
      </c>
      <c r="G31" s="41">
        <v>0</v>
      </c>
      <c r="H31" s="33">
        <v>0</v>
      </c>
      <c r="I31" s="33">
        <v>0</v>
      </c>
    </row>
    <row r="32" spans="2:9" ht="22.5" customHeight="1" x14ac:dyDescent="0.25">
      <c r="B32" s="40"/>
      <c r="C32" s="29" t="s">
        <v>22</v>
      </c>
      <c r="D32" s="33">
        <v>0</v>
      </c>
      <c r="E32" s="41">
        <v>0</v>
      </c>
      <c r="F32" s="33">
        <f t="shared" si="7"/>
        <v>0</v>
      </c>
      <c r="G32" s="41">
        <v>0</v>
      </c>
      <c r="H32" s="33">
        <v>0</v>
      </c>
      <c r="I32" s="33">
        <v>0</v>
      </c>
    </row>
    <row r="33" spans="2:10" ht="22.5" customHeight="1" x14ac:dyDescent="0.25">
      <c r="B33" s="40"/>
      <c r="C33" s="29" t="s">
        <v>44</v>
      </c>
      <c r="D33" s="33">
        <v>0</v>
      </c>
      <c r="E33" s="41">
        <v>0</v>
      </c>
      <c r="F33" s="33">
        <f t="shared" si="7"/>
        <v>0</v>
      </c>
      <c r="G33" s="41">
        <v>0</v>
      </c>
      <c r="H33" s="33">
        <v>0</v>
      </c>
      <c r="I33" s="33">
        <v>0</v>
      </c>
    </row>
    <row r="34" spans="2:10" ht="22.5" customHeight="1" x14ac:dyDescent="0.25">
      <c r="B34" s="40"/>
      <c r="C34" s="29" t="s">
        <v>45</v>
      </c>
      <c r="D34" s="33">
        <v>0</v>
      </c>
      <c r="E34" s="41">
        <v>0</v>
      </c>
      <c r="F34" s="33">
        <f t="shared" si="7"/>
        <v>0</v>
      </c>
      <c r="G34" s="41">
        <v>0</v>
      </c>
      <c r="H34" s="33">
        <v>0</v>
      </c>
      <c r="I34" s="33">
        <v>0</v>
      </c>
    </row>
    <row r="35" spans="2:10" ht="22.5" customHeight="1" x14ac:dyDescent="0.25">
      <c r="B35" s="40"/>
      <c r="C35" s="29" t="s">
        <v>18</v>
      </c>
      <c r="D35" s="33">
        <v>0</v>
      </c>
      <c r="E35" s="41">
        <v>0</v>
      </c>
      <c r="F35" s="33">
        <f t="shared" si="7"/>
        <v>0</v>
      </c>
      <c r="G35" s="41">
        <v>0</v>
      </c>
      <c r="H35" s="33">
        <v>0</v>
      </c>
      <c r="I35" s="33">
        <v>0</v>
      </c>
    </row>
    <row r="36" spans="2:10" ht="24" x14ac:dyDescent="0.25">
      <c r="B36" s="28"/>
      <c r="C36" s="29" t="s">
        <v>16</v>
      </c>
      <c r="D36" s="30">
        <v>0</v>
      </c>
      <c r="E36" s="31">
        <v>0</v>
      </c>
      <c r="F36" s="32">
        <f>+D36+E36</f>
        <v>0</v>
      </c>
      <c r="G36" s="31">
        <v>0</v>
      </c>
      <c r="H36" s="30">
        <v>0</v>
      </c>
      <c r="I36" s="33">
        <f>F36-G36</f>
        <v>0</v>
      </c>
    </row>
    <row r="37" spans="2:10" x14ac:dyDescent="0.25">
      <c r="B37" s="28"/>
      <c r="C37" s="29" t="s">
        <v>17</v>
      </c>
      <c r="D37" s="30">
        <v>0</v>
      </c>
      <c r="E37" s="37">
        <v>0</v>
      </c>
      <c r="F37" s="32">
        <v>0</v>
      </c>
      <c r="G37" s="31">
        <v>0</v>
      </c>
      <c r="H37" s="30">
        <v>0</v>
      </c>
      <c r="I37" s="33">
        <f t="shared" ref="I37:I40" si="10">F37-G37</f>
        <v>0</v>
      </c>
    </row>
    <row r="38" spans="2:10" ht="22.5" customHeight="1" x14ac:dyDescent="0.25">
      <c r="B38" s="28"/>
      <c r="C38" s="29" t="s">
        <v>19</v>
      </c>
      <c r="D38" s="30">
        <v>0</v>
      </c>
      <c r="E38" s="31">
        <v>0</v>
      </c>
      <c r="F38" s="32">
        <f t="shared" ref="F38:F40" si="11">SUM(D38+E38)</f>
        <v>0</v>
      </c>
      <c r="G38" s="31">
        <v>0</v>
      </c>
      <c r="H38" s="30">
        <v>0</v>
      </c>
      <c r="I38" s="33">
        <f t="shared" si="10"/>
        <v>0</v>
      </c>
    </row>
    <row r="39" spans="2:10" ht="24" x14ac:dyDescent="0.25">
      <c r="B39" s="28"/>
      <c r="C39" s="29" t="s">
        <v>20</v>
      </c>
      <c r="D39" s="30">
        <v>0</v>
      </c>
      <c r="E39" s="31">
        <v>0</v>
      </c>
      <c r="F39" s="32">
        <f t="shared" si="11"/>
        <v>0</v>
      </c>
      <c r="G39" s="31">
        <v>0</v>
      </c>
      <c r="H39" s="30">
        <v>0</v>
      </c>
      <c r="I39" s="33">
        <f t="shared" si="10"/>
        <v>0</v>
      </c>
    </row>
    <row r="40" spans="2:10" ht="34.5" customHeight="1" x14ac:dyDescent="0.25">
      <c r="B40" s="28"/>
      <c r="C40" s="29" t="s">
        <v>21</v>
      </c>
      <c r="D40" s="30">
        <v>0</v>
      </c>
      <c r="E40" s="31">
        <v>0</v>
      </c>
      <c r="F40" s="32">
        <f t="shared" si="11"/>
        <v>0</v>
      </c>
      <c r="G40" s="31">
        <v>0</v>
      </c>
      <c r="H40" s="30">
        <v>0</v>
      </c>
      <c r="I40" s="33">
        <f t="shared" si="10"/>
        <v>0</v>
      </c>
    </row>
    <row r="41" spans="2:10" x14ac:dyDescent="0.25">
      <c r="B41" s="28"/>
      <c r="D41" s="30">
        <v>0</v>
      </c>
      <c r="E41" s="31">
        <v>0</v>
      </c>
      <c r="F41" s="33">
        <v>0</v>
      </c>
      <c r="G41" s="31">
        <v>0</v>
      </c>
      <c r="H41" s="30">
        <v>0</v>
      </c>
      <c r="I41" s="33">
        <f t="shared" ref="I41" si="12">F41-G41</f>
        <v>0</v>
      </c>
    </row>
    <row r="42" spans="2:10" x14ac:dyDescent="0.25">
      <c r="B42" s="53" t="s">
        <v>46</v>
      </c>
      <c r="C42" s="54"/>
      <c r="D42" s="42">
        <f>SUM(D10+D17+D25+D30+D13)</f>
        <v>13147854362</v>
      </c>
      <c r="E42" s="42">
        <f>SUM(E10+E17+E25+E30+E13)</f>
        <v>144625237.05000001</v>
      </c>
      <c r="F42" s="42">
        <f>SUM(F10+F17+F25+F30+F13)</f>
        <v>13292479599.050001</v>
      </c>
      <c r="G42" s="42">
        <f>SUM(G10+G17+G25+G30+G13)</f>
        <v>2509261798.8500004</v>
      </c>
      <c r="H42" s="42">
        <f>SUM(H10+H17+H25+H30+H13)</f>
        <v>2509061699.5100002</v>
      </c>
      <c r="I42" s="42">
        <f>SUM(I10+I17+I25+I30+I13)</f>
        <v>10783217800.200001</v>
      </c>
    </row>
    <row r="43" spans="2:10" x14ac:dyDescent="0.25">
      <c r="E43" s="19"/>
      <c r="H43" s="19"/>
    </row>
    <row r="44" spans="2:10" x14ac:dyDescent="0.25">
      <c r="B44" s="55" t="s">
        <v>26</v>
      </c>
      <c r="C44" s="55"/>
      <c r="D44" s="55"/>
      <c r="E44" s="55"/>
      <c r="F44" s="55"/>
      <c r="G44" s="55"/>
      <c r="H44" s="55"/>
      <c r="I44" s="55"/>
      <c r="J44" s="55"/>
    </row>
    <row r="45" spans="2:10" x14ac:dyDescent="0.25">
      <c r="B45" s="20"/>
      <c r="C45" s="20"/>
      <c r="D45" s="21"/>
      <c r="E45" s="21"/>
      <c r="F45" s="21"/>
      <c r="G45" s="56"/>
      <c r="H45" s="56"/>
      <c r="I45" s="56"/>
    </row>
    <row r="46" spans="2:10" x14ac:dyDescent="0.25">
      <c r="B46" s="20"/>
      <c r="C46" s="20"/>
      <c r="D46" s="21"/>
      <c r="E46" s="21"/>
      <c r="F46" s="21"/>
      <c r="G46" s="21"/>
      <c r="H46" s="21"/>
      <c r="I46" s="21"/>
    </row>
    <row r="47" spans="2:10" x14ac:dyDescent="0.25">
      <c r="B47" s="20"/>
      <c r="C47" s="20"/>
      <c r="D47" s="21"/>
      <c r="E47" s="21"/>
      <c r="F47" s="21"/>
      <c r="G47" s="22"/>
      <c r="H47" s="22"/>
      <c r="I47" s="22"/>
    </row>
    <row r="48" spans="2:10" x14ac:dyDescent="0.25">
      <c r="B48" s="20"/>
      <c r="C48" s="20"/>
      <c r="D48" s="21"/>
      <c r="E48" s="21"/>
      <c r="F48" s="21"/>
      <c r="G48" s="22"/>
      <c r="H48" s="22"/>
      <c r="I48" s="22"/>
    </row>
    <row r="49" spans="2:9" x14ac:dyDescent="0.25">
      <c r="B49" s="20"/>
      <c r="C49" s="20"/>
      <c r="D49" s="21"/>
      <c r="E49" s="21"/>
      <c r="F49" s="21"/>
      <c r="G49" s="22"/>
      <c r="H49" s="22"/>
      <c r="I49" s="22"/>
    </row>
    <row r="50" spans="2:9" x14ac:dyDescent="0.25">
      <c r="B50" s="20"/>
      <c r="C50" s="20"/>
      <c r="D50" s="21"/>
      <c r="E50" s="21"/>
      <c r="F50" s="21"/>
      <c r="G50" s="22"/>
      <c r="H50" s="22"/>
      <c r="I50" s="22"/>
    </row>
    <row r="51" spans="2:9" x14ac:dyDescent="0.25"/>
    <row r="52" spans="2:9" x14ac:dyDescent="0.25"/>
    <row r="53" spans="2:9" x14ac:dyDescent="0.25"/>
    <row r="54" spans="2:9" x14ac:dyDescent="0.25"/>
    <row r="55" spans="2:9" x14ac:dyDescent="0.25"/>
    <row r="56" spans="2:9" x14ac:dyDescent="0.25"/>
    <row r="57" spans="2:9" x14ac:dyDescent="0.25"/>
    <row r="58" spans="2:9" x14ac:dyDescent="0.25"/>
    <row r="59" spans="2:9" x14ac:dyDescent="0.25"/>
    <row r="60" spans="2:9" x14ac:dyDescent="0.25"/>
    <row r="61" spans="2:9" x14ac:dyDescent="0.25"/>
    <row r="62" spans="2:9" x14ac:dyDescent="0.25"/>
    <row r="63" spans="2:9" x14ac:dyDescent="0.25"/>
    <row r="64" spans="2:9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</sheetData>
  <mergeCells count="15">
    <mergeCell ref="B42:C42"/>
    <mergeCell ref="B44:J44"/>
    <mergeCell ref="G45:I45"/>
    <mergeCell ref="B7:C9"/>
    <mergeCell ref="I7:I8"/>
    <mergeCell ref="B10:C10"/>
    <mergeCell ref="B17:C17"/>
    <mergeCell ref="B25:C25"/>
    <mergeCell ref="B30:C30"/>
    <mergeCell ref="B13:C13"/>
    <mergeCell ref="B5:I5"/>
    <mergeCell ref="B2:I2"/>
    <mergeCell ref="B3:I3"/>
    <mergeCell ref="B4:I4"/>
    <mergeCell ref="D7:H7"/>
  </mergeCells>
  <pageMargins left="0.62992125984251968" right="0.23622047244094491" top="0.19685039370078741" bottom="0.74803149606299213" header="0.31496062992125984" footer="0.31496062992125984"/>
  <pageSetup scale="53" orientation="portrait" horizontalDpi="300" verticalDpi="300" r:id="rId1"/>
  <ignoredErrors>
    <ignoredError sqref="E30 G30:H30 J25:XFD25" formulaRange="1"/>
    <ignoredError sqref="G13:I13" unlockedFormula="1"/>
    <ignoredError sqref="I17 E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2026-05-12T22:02:44Z</cp:lastPrinted>
  <dcterms:created xsi:type="dcterms:W3CDTF">2016-04-26T15:25:20Z</dcterms:created>
  <dcterms:modified xsi:type="dcterms:W3CDTF">2026-05-12T22:03:00Z</dcterms:modified>
</cp:coreProperties>
</file>