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abril\ARMONIZADO MENSUAL\"/>
    </mc:Choice>
  </mc:AlternateContent>
  <xr:revisionPtr revIDLastSave="0" documentId="8_{AE4C3ADF-E63B-4418-800B-A35B8DB09BE1}" xr6:coauthVersionLast="47" xr6:coauthVersionMax="47" xr10:uidLastSave="{00000000-0000-0000-0000-000000000000}"/>
  <bookViews>
    <workbookView xWindow="1035" yWindow="3510" windowWidth="27765" windowHeight="11295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5" l="1"/>
  <c r="F16" i="5"/>
  <c r="F15" i="5"/>
  <c r="F27" i="5"/>
  <c r="F26" i="5"/>
  <c r="F28" i="5"/>
  <c r="F29" i="5"/>
  <c r="F30" i="5"/>
  <c r="F31" i="5"/>
  <c r="F32" i="5"/>
  <c r="F33" i="5"/>
  <c r="F18" i="5"/>
  <c r="F19" i="5"/>
  <c r="F20" i="5"/>
  <c r="F21" i="5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<sst xmlns="http://schemas.openxmlformats.org/spreadsheetml/2006/main" count="39" uniqueCount="38">
  <si>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</si>
  <si>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</si>
  <si>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</si>
  <si>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</si>
  <si>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</si>
  <si>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</si>
  <si>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</si>
  <si>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</si>
  <si>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</si>
  <si>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</si>
  <si>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</si>
  <si>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</si>
  <si>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</si>
  <si>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</si>
  <si>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</si>
  <si>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</si>
  <si>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</si>
  <si>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</si>
  <si>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</si>
  <si>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</si>
  <si>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</si>
  <si>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</si>
  <si>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</si>
  <si>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</si>
  <si>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</si>
  <si>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</si>
  <si>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</si>
  <si>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</si>
  <si>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</si>
  <si>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</si>
  <si>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</si>
  <si>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</si>
  <si>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</si>
  <si>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</si>
  <si>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</si>
  <si>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</si>
  <si>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</si>
  <si>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Abril  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</si>
</sst>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zoomScale="112" zoomScaleNormal="112" workbookViewId="0">
      <selection activeCell="C33" sqref="C33:E33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2866945487.4099998</v>
      </c>
      <c r="D13" s="57">
        <f t="shared" ref="D13:E13" si="0">SUM(D15:D21)</f>
        <v>14664055772.84</v>
      </c>
      <c r="E13" s="57">
        <f t="shared" si="0"/>
        <v>14768550715.1</v>
      </c>
      <c r="F13" s="58">
        <f>SUM(C13+D13-E13)</f>
        <v>2762450545.1499996</v>
      </c>
      <c r="G13" s="59">
        <f>SUM(F13-C13)</f>
        <v>-104494942.26000023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2807031277.4699998</v>
      </c>
      <c r="D15" s="64">
        <v>13781243494.59</v>
      </c>
      <c r="E15" s="64">
        <v>13884115490.389999</v>
      </c>
      <c r="F15" s="65">
        <f>C15+D15-E15</f>
        <v>2704159281.6700001</v>
      </c>
      <c r="G15" s="63">
        <f t="shared" ref="G15:G21" si="1">SUM(F15-C15)</f>
        <v>-102871995.79999971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15908829.9</v>
      </c>
      <c r="D16" s="64">
        <v>882812278.25</v>
      </c>
      <c r="E16" s="64">
        <v>882203886.41999996</v>
      </c>
      <c r="F16" s="65">
        <f>C16+D16-E16</f>
        <v>16517221.730000019</v>
      </c>
      <c r="G16" s="63">
        <f>SUM(F16-C16)</f>
        <v>608391.8300000187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44005380.039999999</v>
      </c>
      <c r="D17" s="64">
        <v>0</v>
      </c>
      <c r="E17" s="64">
        <v>2231338.29</v>
      </c>
      <c r="F17" s="65">
        <f>C17+D17-E17</f>
        <v>41774041.75</v>
      </c>
      <c r="G17" s="63">
        <f t="shared" si="1"/>
        <v>-2231338.2899999991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ref="F16:F21" si="2">SUM(C18+D18-E18)</f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37979382989.374489</v>
      </c>
      <c r="D23" s="69">
        <f>SUM(D25:D33)</f>
        <v>206995006.42000002</v>
      </c>
      <c r="E23" s="69">
        <f t="shared" ref="E23" si="3">SUM(E25:E33)</f>
        <v>475425251.27000004</v>
      </c>
      <c r="F23" s="69">
        <f>SUM(C23+D23-E23)</f>
        <v>37710952744.52449</v>
      </c>
      <c r="G23" s="70">
        <f>SUM(F23-C23)</f>
        <v>-268430244.84999847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88616373.799999997</v>
      </c>
      <c r="D25" s="64">
        <v>85743545.450000003</v>
      </c>
      <c r="E25" s="64">
        <v>100391017.47</v>
      </c>
      <c r="F25" s="74">
        <f t="shared" ref="F25:F33" si="4">SUM(C25+D25-E25)</f>
        <v>73968901.780000001</v>
      </c>
      <c r="G25" s="75">
        <f t="shared" ref="G25:G33" si="5">SUM(F25-C25)</f>
        <v>-14647472.019999996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303972477.01999998</v>
      </c>
      <c r="D26" s="66">
        <v>0</v>
      </c>
      <c r="E26" s="66">
        <v>0</v>
      </c>
      <c r="F26" s="74">
        <f t="shared" si="4"/>
        <v>303972477.01999998</v>
      </c>
      <c r="G26" s="75">
        <f t="shared" si="5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35833770993.915001</v>
      </c>
      <c r="D27" s="64">
        <v>104044167.41</v>
      </c>
      <c r="E27" s="64">
        <v>291488404.48000002</v>
      </c>
      <c r="F27" s="74">
        <f t="shared" si="4"/>
        <v>35646326756.845001</v>
      </c>
      <c r="G27" s="75">
        <f t="shared" si="5"/>
        <v>-187444237.06999969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3243705605.4920001</v>
      </c>
      <c r="D28" s="64">
        <v>2265627.62</v>
      </c>
      <c r="E28" s="64">
        <v>36257236.390000001</v>
      </c>
      <c r="F28" s="74">
        <f t="shared" si="4"/>
        <v>3209713996.7220001</v>
      </c>
      <c r="G28" s="75">
        <f t="shared" si="5"/>
        <v>-33991608.769999981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145190843.52000001</v>
      </c>
      <c r="D29" s="66">
        <v>12180000</v>
      </c>
      <c r="E29" s="66">
        <v>0</v>
      </c>
      <c r="F29" s="74">
        <f t="shared" si="4"/>
        <v>157370843.52000001</v>
      </c>
      <c r="G29" s="75">
        <f t="shared" si="5"/>
        <v>12180000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-1796969388.7925</v>
      </c>
      <c r="D30" s="64">
        <v>2761665.94</v>
      </c>
      <c r="E30" s="64">
        <v>47288592.93</v>
      </c>
      <c r="F30" s="74">
        <f t="shared" si="4"/>
        <v>-1841496315.7825</v>
      </c>
      <c r="G30" s="75">
        <f t="shared" si="5"/>
        <v>-44526926.99000001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161096084.41999999</v>
      </c>
      <c r="D33" s="66">
        <v>0</v>
      </c>
      <c r="E33" s="66">
        <v>0</v>
      </c>
      <c r="F33" s="74">
        <f t="shared" si="4"/>
        <v>161096084.41999999</v>
      </c>
      <c r="G33" s="75">
        <f t="shared" si="5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40846328476.784485</v>
      </c>
      <c r="D35" s="77">
        <f>SUM(D13+D23)</f>
        <v>14871050779.26</v>
      </c>
      <c r="E35" s="77">
        <f>SUM(E13+E23)</f>
        <v>15243975966.370001</v>
      </c>
      <c r="F35" s="78">
        <f>SUM(C35+D35-E35)</f>
        <v>40473403289.674484</v>
      </c>
      <c r="G35" s="79">
        <f>SUM(F35-C35)</f>
        <v>-372925187.11000061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2026-05-18T19:09:25Z</dcterms:modified>
</cp:coreProperties>
</file>