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Marzo\armonizado contable  marzo\"/>
    </mc:Choice>
  </mc:AlternateContent>
  <xr:revisionPtr revIDLastSave="0" documentId="13_ncr:1_{2D10FBE6-C985-4469-B19A-878E4E6C0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5" l="1"/>
  <c r="F26" i="5"/>
  <c r="F28" i="5"/>
  <c r="F29" i="5"/>
  <c r="F30" i="5"/>
  <c r="F31" i="5"/>
  <c r="F32" i="5"/>
  <c r="F33" i="5"/>
  <c r="F16" i="5"/>
  <c r="F17" i="5"/>
  <c r="F18" i="5"/>
  <c r="F19" i="5"/>
  <c r="F20" i="5"/>
  <c r="F21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<sst xmlns="http://schemas.openxmlformats.org/spreadsheetml/2006/main" count="39" uniqueCount="38">
  <si>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</si>
  <si>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</si>
  <si>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</si>
  <si>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</si>
  <si>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</si>
  <si>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</si>
  <si>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</si>
  <si>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</si>
  <si>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</si>
  <si>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</si>
  <si>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</si>
  <si>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</si>
  <si>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</si>
  <si>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</si>
  <si>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</si>
  <si>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</si>
  <si>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</si>
  <si>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</si>
  <si>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</si>
  <si>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</si>
  <si>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</si>
  <si>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</si>
  <si>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</si>
  <si>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</si>
  <si>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</si>
  <si>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</si>
  <si>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</si>
  <si>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</si>
  <si>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</si>
  <si>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</si>
  <si>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</si>
  <si>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</si>
  <si>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</si>
  <si>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</si>
  <si>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</si>
  <si>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</si>
  <si>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</si>
  <si>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Marzo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</si>
</sst>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topLeftCell="A11" zoomScale="112" zoomScaleNormal="112" workbookViewId="0">
      <selection activeCell="F35" sqref="F35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2850924081.6300001</v>
      </c>
      <c r="D13" s="57">
        <f t="shared" ref="D13:E13" si="0">SUM(D15:D21)</f>
        <v>25442354381.580002</v>
      </c>
      <c r="E13" s="57">
        <f t="shared" si="0"/>
        <v>25426332975.799995</v>
      </c>
      <c r="F13" s="58">
        <f>SUM(C13+D13-E13)</f>
        <v>2866945487.4100075</v>
      </c>
      <c r="G13" s="59">
        <f>SUM(F13-C13)</f>
        <v>16021405.780007362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2789691247.73</v>
      </c>
      <c r="D15" s="64">
        <v>24388403036.59</v>
      </c>
      <c r="E15" s="64">
        <v>24371063006.849998</v>
      </c>
      <c r="F15" s="65">
        <f>SUM(C15+D15-E15)</f>
        <v>2807031277.4700012</v>
      </c>
      <c r="G15" s="63">
        <f t="shared" ref="G15:G21" si="1">SUM(F15-C15)</f>
        <v>17340029.740001202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17113879.260000002</v>
      </c>
      <c r="D16" s="64">
        <v>1053951344.99</v>
      </c>
      <c r="E16" s="64">
        <v>1055156394.35</v>
      </c>
      <c r="F16" s="65">
        <f t="shared" ref="F16:F21" si="2">SUM(C16+D16-E16)</f>
        <v>15908829.899999976</v>
      </c>
      <c r="G16" s="63">
        <f>SUM(F16-C16)</f>
        <v>-1205049.3600000255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44118954.640000001</v>
      </c>
      <c r="D17" s="64">
        <v>0</v>
      </c>
      <c r="E17" s="64">
        <v>113574.6</v>
      </c>
      <c r="F17" s="65">
        <f t="shared" si="2"/>
        <v>44005380.039999999</v>
      </c>
      <c r="G17" s="63">
        <f t="shared" si="1"/>
        <v>-113574.60000000149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38189690834.277</v>
      </c>
      <c r="D23" s="69">
        <f>SUM(D25:D33)</f>
        <v>213139158.26749998</v>
      </c>
      <c r="E23" s="69">
        <f t="shared" ref="E23" si="3">SUM(E25:E33)</f>
        <v>423447003.16999996</v>
      </c>
      <c r="F23" s="69">
        <f>SUM(C23+D23-E23)</f>
        <v>37979382989.374504</v>
      </c>
      <c r="G23" s="70">
        <f>SUM(F23-C23)</f>
        <v>-210307844.90249634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90044839.239999995</v>
      </c>
      <c r="D25" s="64">
        <v>96916147.069999993</v>
      </c>
      <c r="E25" s="64">
        <v>98344612.510000005</v>
      </c>
      <c r="F25" s="74">
        <f t="shared" ref="F25:F33" si="4">SUM(C25+D25-E25)</f>
        <v>88616373.799999997</v>
      </c>
      <c r="G25" s="75">
        <f t="shared" ref="G25:G33" si="5">SUM(F25-C25)</f>
        <v>-1428465.4399999976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303972477.01999998</v>
      </c>
      <c r="D26" s="66">
        <v>0</v>
      </c>
      <c r="E26" s="66">
        <v>0</v>
      </c>
      <c r="F26" s="74">
        <f t="shared" si="4"/>
        <v>303972477.01999998</v>
      </c>
      <c r="G26" s="75">
        <f t="shared" si="5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35941696484.875</v>
      </c>
      <c r="D27" s="64">
        <v>63418693.600000001</v>
      </c>
      <c r="E27" s="64">
        <v>171344184.56</v>
      </c>
      <c r="F27" s="74">
        <f t="shared" si="4"/>
        <v>35833770993.915001</v>
      </c>
      <c r="G27" s="75">
        <f t="shared" si="5"/>
        <v>-107925490.95999908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3351161014.5619993</v>
      </c>
      <c r="D28" s="64">
        <v>796222.07</v>
      </c>
      <c r="E28" s="64">
        <v>108251631.14</v>
      </c>
      <c r="F28" s="74">
        <f t="shared" si="4"/>
        <v>3243705605.4919996</v>
      </c>
      <c r="G28" s="75">
        <f t="shared" si="5"/>
        <v>-107455409.06999969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145256893.91999999</v>
      </c>
      <c r="D29" s="66">
        <v>0</v>
      </c>
      <c r="E29" s="66">
        <v>66050.399999999994</v>
      </c>
      <c r="F29" s="74">
        <f t="shared" si="4"/>
        <v>145190843.51999998</v>
      </c>
      <c r="G29" s="75">
        <f t="shared" si="5"/>
        <v>-66050.40000000596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-1789879294.5999999</v>
      </c>
      <c r="D30" s="64">
        <v>38350430.3675</v>
      </c>
      <c r="E30" s="64">
        <v>45440524.560000002</v>
      </c>
      <c r="F30" s="74">
        <f t="shared" si="4"/>
        <v>-1796969388.7924998</v>
      </c>
      <c r="G30" s="75">
        <f t="shared" si="5"/>
        <v>-7090094.192499876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147438419.25999999</v>
      </c>
      <c r="D33" s="66">
        <v>13657665.16</v>
      </c>
      <c r="E33" s="66">
        <v>0</v>
      </c>
      <c r="F33" s="74">
        <f t="shared" si="4"/>
        <v>161096084.41999999</v>
      </c>
      <c r="G33" s="75">
        <f t="shared" si="5"/>
        <v>13657665.159999996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41040614915.906998</v>
      </c>
      <c r="D35" s="77">
        <f>SUM(D13+D23)</f>
        <v>25655493539.847504</v>
      </c>
      <c r="E35" s="77">
        <f>SUM(E13+E23)</f>
        <v>25849779978.969994</v>
      </c>
      <c r="F35" s="78">
        <f>SUM(C35+D35-E35)</f>
        <v>40846328476.784508</v>
      </c>
      <c r="G35" s="79">
        <f>SUM(F35-C35)</f>
        <v>-194286439.12248993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2026-05-06T21:20:21Z</dcterms:modified>
</cp:coreProperties>
</file>