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Recuperación de Espacios Públicos\2025\"/>
    </mc:Choice>
  </mc:AlternateContent>
  <xr:revisionPtr revIDLastSave="0" documentId="13_ncr:1_{643FF072-9F19-4B15-A772-0CB2F43AA032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Recuperac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1" l="1"/>
  <c r="H14" i="1" l="1"/>
  <c r="E14" i="1" l="1"/>
  <c r="F14" i="1"/>
  <c r="G14" i="1"/>
  <c r="I14" i="1"/>
  <c r="J14" i="1"/>
  <c r="K14" i="1"/>
  <c r="L14" i="1"/>
  <c r="M14" i="1"/>
  <c r="N14" i="1"/>
  <c r="O14" i="1"/>
  <c r="D14" i="1" l="1"/>
  <c r="Q10" i="1" l="1"/>
  <c r="Q11" i="1"/>
  <c r="Q12" i="1"/>
  <c r="Q13" i="1"/>
  <c r="Q8" i="1" l="1"/>
  <c r="Q7" i="1" l="1"/>
  <c r="Q9" i="1"/>
  <c r="Q6" i="1" l="1"/>
  <c r="R7" i="1" s="1"/>
  <c r="R6" i="1" l="1"/>
  <c r="R13" i="1"/>
  <c r="R12" i="1"/>
  <c r="R10" i="1"/>
  <c r="R11" i="1"/>
  <c r="R8" i="1"/>
  <c r="R9" i="1"/>
</calcChain>
</file>

<file path=xl/sharedStrings.xml><?xml version="1.0" encoding="utf-8"?>
<sst xmlns="http://schemas.openxmlformats.org/spreadsheetml/2006/main" count="33" uniqueCount="22">
  <si>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</si>
  <si>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</si>
  <si>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</si>
  <si>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</si>
  <si>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</si>
  <si>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</si>
  <si>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</si>
  <si>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</si>
  <si>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</si>
  <si>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Nancy Naraly González Ramírez</t>
  </si>
  <si>
    <t>COMISIÓN COLEGIADA Y PERMANENTE DE RECUPERACIÓN DE ESPACIOS PÚBLICOS</t>
  </si>
  <si>
    <t>Mauro Lomelí Aguirre</t>
  </si>
  <si>
    <t xml:space="preserve">Martha Angelica Zamudio Macias </t>
  </si>
  <si>
    <t>Daniel Guzmán Núñez</t>
  </si>
  <si>
    <t xml:space="preserve">Norma Lizzet González González </t>
  </si>
  <si>
    <t>Gerardo Rodríguez Jiménez</t>
  </si>
  <si>
    <t>María Inés Mesta Orendain</t>
  </si>
  <si>
    <t>ESTADÍSTICA DE ASISTENCIA 2025</t>
  </si>
  <si>
    <t>MORENA</t>
  </si>
  <si>
    <t>MC</t>
  </si>
  <si>
    <t>FUTURO</t>
  </si>
  <si>
    <t>Ana Cecilia Santos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</si>
</sst>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RECUPERACIÓN DE ESPACIOS PÚBLICOS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94-4C78-A1EC-AFC30AC53599}"/>
              </c:ext>
            </c:extLst>
          </c:dPt>
          <c:dPt>
            <c:idx val="6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5B2-4700-B1E9-3090BCE068C1}"/>
              </c:ext>
            </c:extLst>
          </c:dPt>
          <c:dPt>
            <c:idx val="7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5B2-4700-B1E9-3090BCE068C1}"/>
              </c:ext>
            </c:extLst>
          </c:dPt>
          <c:cat>
            <c:strRef>
              <c:f>'Comisión Recuperación'!$A$6:$A$13</c:f>
              <c:strCache>
                <c:ptCount val="8"/>
                <c:pt idx="0">
                  <c:v>Mauro Lomelí Aguirre</c:v>
                </c:pt>
                <c:pt idx="1">
                  <c:v>Martha Angelica Zamudio Macias </c:v>
                </c:pt>
                <c:pt idx="2">
                  <c:v>Daniel Guzmán Núñez</c:v>
                </c:pt>
                <c:pt idx="3">
                  <c:v>Norma Lizzet González González </c:v>
                </c:pt>
                <c:pt idx="4">
                  <c:v>Nancy Naraly González Ramírez</c:v>
                </c:pt>
                <c:pt idx="5">
                  <c:v>Gerardo Rodríguez Jiménez</c:v>
                </c:pt>
                <c:pt idx="6">
                  <c:v>Ana Cecilia Santos Martínez</c:v>
                </c:pt>
                <c:pt idx="7">
                  <c:v>María Inés Mesta Orendain</c:v>
                </c:pt>
              </c:strCache>
            </c:strRef>
          </c:cat>
          <c:val>
            <c:numRef>
              <c:f>'Comisión Recuperación'!$Q$6:$Q$13</c:f>
              <c:numCache>
                <c:formatCode>General</c:formatCode>
                <c:ptCount val="8"/>
                <c:pt idx="0">
                  <c:v>13</c:v>
                </c:pt>
                <c:pt idx="1">
                  <c:v>12</c:v>
                </c:pt>
                <c:pt idx="2">
                  <c:v>11</c:v>
                </c:pt>
                <c:pt idx="3">
                  <c:v>11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003149339076351"/>
          <c:y val="8.7429866721205299E-2"/>
          <c:w val="0.28509576082525279"/>
          <c:h val="0.886596107304768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RECUPERACIÓN DE ESPACIOS PÚBLICOS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Recuperación'!$A$6:$A$13</c:f>
              <c:strCache>
                <c:ptCount val="8"/>
                <c:pt idx="0">
                  <c:v>Mauro Lomelí Aguirre</c:v>
                </c:pt>
                <c:pt idx="1">
                  <c:v>Martha Angelica Zamudio Macias </c:v>
                </c:pt>
                <c:pt idx="2">
                  <c:v>Daniel Guzmán Núñez</c:v>
                </c:pt>
                <c:pt idx="3">
                  <c:v>Norma Lizzet González González </c:v>
                </c:pt>
                <c:pt idx="4">
                  <c:v>Nancy Naraly González Ramírez</c:v>
                </c:pt>
                <c:pt idx="5">
                  <c:v>Gerardo Rodríguez Jiménez</c:v>
                </c:pt>
                <c:pt idx="6">
                  <c:v>Ana Cecilia Santos Martínez</c:v>
                </c:pt>
                <c:pt idx="7">
                  <c:v>María Inés Mesta Orendain</c:v>
                </c:pt>
              </c:strCache>
            </c:strRef>
          </c:cat>
          <c:val>
            <c:numRef>
              <c:f>'Comisión Recuperación'!$Q$6:$Q$13</c:f>
              <c:numCache>
                <c:formatCode>General</c:formatCode>
                <c:ptCount val="8"/>
                <c:pt idx="0">
                  <c:v>13</c:v>
                </c:pt>
                <c:pt idx="1">
                  <c:v>12</c:v>
                </c:pt>
                <c:pt idx="2">
                  <c:v>11</c:v>
                </c:pt>
                <c:pt idx="3">
                  <c:v>11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RECUPERACIÓN DE ESPACIOS PÚBLICOS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'Comisión Recuperación'!$D$5:$P$5</c:f>
              <c:numCache>
                <c:formatCode>m/d/yyyy</c:formatCode>
                <c:ptCount val="13"/>
                <c:pt idx="0">
                  <c:v>45681</c:v>
                </c:pt>
                <c:pt idx="1">
                  <c:v>45681</c:v>
                </c:pt>
                <c:pt idx="2">
                  <c:v>45707</c:v>
                </c:pt>
                <c:pt idx="3">
                  <c:v>45735</c:v>
                </c:pt>
                <c:pt idx="4">
                  <c:v>45756</c:v>
                </c:pt>
                <c:pt idx="5">
                  <c:v>45806</c:v>
                </c:pt>
                <c:pt idx="6">
                  <c:v>45832</c:v>
                </c:pt>
                <c:pt idx="7">
                  <c:v>45867</c:v>
                </c:pt>
                <c:pt idx="8">
                  <c:v>45890</c:v>
                </c:pt>
                <c:pt idx="9">
                  <c:v>45930</c:v>
                </c:pt>
                <c:pt idx="10">
                  <c:v>45951</c:v>
                </c:pt>
                <c:pt idx="11">
                  <c:v>45989</c:v>
                </c:pt>
                <c:pt idx="12">
                  <c:v>46003</c:v>
                </c:pt>
              </c:numCache>
            </c:numRef>
          </c:cat>
          <c:val>
            <c:numRef>
              <c:f>'Comisión Recuperación'!$D$14:$P$14</c:f>
              <c:numCache>
                <c:formatCode>0</c:formatCode>
                <c:ptCount val="13"/>
                <c:pt idx="0">
                  <c:v>87.5</c:v>
                </c:pt>
                <c:pt idx="1">
                  <c:v>87.5</c:v>
                </c:pt>
                <c:pt idx="2">
                  <c:v>87.5</c:v>
                </c:pt>
                <c:pt idx="3">
                  <c:v>100</c:v>
                </c:pt>
                <c:pt idx="4">
                  <c:v>75</c:v>
                </c:pt>
                <c:pt idx="5">
                  <c:v>87.5</c:v>
                </c:pt>
                <c:pt idx="6">
                  <c:v>75</c:v>
                </c:pt>
                <c:pt idx="7">
                  <c:v>100</c:v>
                </c:pt>
                <c:pt idx="8">
                  <c:v>100</c:v>
                </c:pt>
                <c:pt idx="9">
                  <c:v>62.5</c:v>
                </c:pt>
                <c:pt idx="10">
                  <c:v>87.5</c:v>
                </c:pt>
                <c:pt idx="11">
                  <c:v>75</c:v>
                </c:pt>
                <c:pt idx="1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dateAx>
        <c:axId val="1909847743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Offset val="100"/>
        <c:baseTimeUnit val="days"/>
      </c:dateAx>
      <c:valAx>
        <c:axId val="1613464303"/>
        <c:scaling>
          <c:orientation val="minMax"/>
          <c:max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15</xdr:row>
      <xdr:rowOff>4762</xdr:rowOff>
    </xdr:from>
    <xdr:to>
      <xdr:col>7</xdr:col>
      <xdr:colOff>9525</xdr:colOff>
      <xdr:row>30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895350</xdr:colOff>
      <xdr:row>15</xdr:row>
      <xdr:rowOff>0</xdr:rowOff>
    </xdr:from>
    <xdr:to>
      <xdr:col>17</xdr:col>
      <xdr:colOff>9525</xdr:colOff>
      <xdr:row>30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32</xdr:row>
      <xdr:rowOff>33337</xdr:rowOff>
    </xdr:from>
    <xdr:to>
      <xdr:col>14</xdr:col>
      <xdr:colOff>66675</xdr:colOff>
      <xdr:row>48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800101</xdr:colOff>
      <xdr:row>0</xdr:row>
      <xdr:rowOff>57150</xdr:rowOff>
    </xdr:from>
    <xdr:to>
      <xdr:col>0</xdr:col>
      <xdr:colOff>1504951</xdr:colOff>
      <xdr:row>2</xdr:row>
      <xdr:rowOff>208625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ED1277-C8B1-4265-ADD2-8DBDFE95C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57150"/>
          <a:ext cx="704850" cy="780125"/>
        </a:xfrm>
        <a:prstGeom prst="rect">
          <a:avLst/>
        </a:prstGeom>
      </xdr:spPr>
    </xdr:pic>
    <xdr:clientData/>
  </xdr:twoCellAnchor>
  <xdr:twoCellAnchor editAs="oneCell">
    <xdr:from>
      <xdr:col>17</xdr:col>
      <xdr:colOff>247651</xdr:colOff>
      <xdr:row>0</xdr:row>
      <xdr:rowOff>66675</xdr:rowOff>
    </xdr:from>
    <xdr:to>
      <xdr:col>17</xdr:col>
      <xdr:colOff>952501</xdr:colOff>
      <xdr:row>2</xdr:row>
      <xdr:rowOff>218150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38A34FB-2988-4149-A1AE-8B00E8EE7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54526" y="66675"/>
          <a:ext cx="704850" cy="78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R14"/>
  <sheetViews>
    <sheetView tabSelected="1" workbookViewId="0">
      <selection activeCell="A4" sqref="A4:A5"/>
    </sheetView>
  </sheetViews>
  <sheetFormatPr baseColWidth="10" defaultRowHeight="15" x14ac:dyDescent="0.25"/>
  <cols>
    <col min="1" max="1" width="28.28515625" style="1" bestFit="1" customWidth="1"/>
    <col min="2" max="2" width="11.42578125" style="1"/>
    <col min="3" max="16" width="13.7109375" style="1" customWidth="1"/>
    <col min="17" max="17" width="15.7109375" style="1" customWidth="1"/>
    <col min="18" max="18" width="18.7109375" style="1" customWidth="1"/>
    <col min="19" max="16384" width="11.42578125" style="1"/>
  </cols>
  <sheetData>
    <row r="1" spans="1:18" ht="24.9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ht="24.95" customHeight="1" x14ac:dyDescent="0.25">
      <c r="A2" s="16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1:18" ht="24.95" customHeight="1" x14ac:dyDescent="0.25">
      <c r="A3" s="26" t="s">
        <v>10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8"/>
    </row>
    <row r="4" spans="1:18" s="3" customFormat="1" ht="24.95" customHeight="1" x14ac:dyDescent="0.3">
      <c r="A4" s="22" t="s">
        <v>1</v>
      </c>
      <c r="B4" s="22" t="s">
        <v>2</v>
      </c>
      <c r="C4" s="22" t="s">
        <v>3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s="3" customFormat="1" ht="30" customHeight="1" x14ac:dyDescent="0.3">
      <c r="A5" s="22"/>
      <c r="B5" s="22"/>
      <c r="C5" s="22"/>
      <c r="D5" s="5">
        <v>45681</v>
      </c>
      <c r="E5" s="5">
        <v>45681</v>
      </c>
      <c r="F5" s="5">
        <v>45707</v>
      </c>
      <c r="G5" s="5">
        <v>45735</v>
      </c>
      <c r="H5" s="5">
        <v>45756</v>
      </c>
      <c r="I5" s="5">
        <v>45806</v>
      </c>
      <c r="J5" s="5">
        <v>45832</v>
      </c>
      <c r="K5" s="5">
        <v>45867</v>
      </c>
      <c r="L5" s="5">
        <v>45890</v>
      </c>
      <c r="M5" s="5">
        <v>45930</v>
      </c>
      <c r="N5" s="5">
        <v>45951</v>
      </c>
      <c r="O5" s="5">
        <v>45989</v>
      </c>
      <c r="P5" s="5">
        <v>46003</v>
      </c>
      <c r="Q5" s="6" t="s">
        <v>5</v>
      </c>
      <c r="R5" s="6" t="s">
        <v>6</v>
      </c>
    </row>
    <row r="6" spans="1:18" s="3" customFormat="1" ht="30" customHeight="1" x14ac:dyDescent="0.3">
      <c r="A6" s="4" t="s">
        <v>11</v>
      </c>
      <c r="B6" s="2" t="s">
        <v>8</v>
      </c>
      <c r="C6" s="10" t="s">
        <v>18</v>
      </c>
      <c r="D6" s="2">
        <v>1</v>
      </c>
      <c r="E6" s="2">
        <v>1</v>
      </c>
      <c r="F6" s="2">
        <v>1</v>
      </c>
      <c r="G6" s="2">
        <v>1</v>
      </c>
      <c r="H6" s="12">
        <v>1</v>
      </c>
      <c r="I6" s="2">
        <v>1</v>
      </c>
      <c r="J6" s="13">
        <v>1</v>
      </c>
      <c r="K6" s="2">
        <v>1</v>
      </c>
      <c r="L6" s="2">
        <v>1</v>
      </c>
      <c r="M6" s="2">
        <v>1</v>
      </c>
      <c r="N6" s="14">
        <v>1</v>
      </c>
      <c r="O6" s="2">
        <v>1</v>
      </c>
      <c r="P6" s="2">
        <v>1</v>
      </c>
      <c r="Q6" s="9">
        <f t="shared" ref="Q6:Q13" si="0">SUM(D6:P6)</f>
        <v>13</v>
      </c>
      <c r="R6" s="15">
        <f>(Q6*100)/(Q6)</f>
        <v>100</v>
      </c>
    </row>
    <row r="7" spans="1:18" s="3" customFormat="1" ht="30" customHeight="1" x14ac:dyDescent="0.3">
      <c r="A7" s="4" t="s">
        <v>12</v>
      </c>
      <c r="B7" s="2" t="s">
        <v>4</v>
      </c>
      <c r="C7" s="2" t="s">
        <v>19</v>
      </c>
      <c r="D7" s="2">
        <v>1</v>
      </c>
      <c r="E7" s="2">
        <v>1</v>
      </c>
      <c r="F7" s="2">
        <v>1</v>
      </c>
      <c r="G7" s="2">
        <v>1</v>
      </c>
      <c r="H7" s="12">
        <v>1</v>
      </c>
      <c r="I7" s="2">
        <v>1</v>
      </c>
      <c r="J7" s="13">
        <v>1</v>
      </c>
      <c r="K7" s="2">
        <v>1</v>
      </c>
      <c r="L7" s="2">
        <v>1</v>
      </c>
      <c r="M7" s="2">
        <v>1</v>
      </c>
      <c r="N7" s="14">
        <v>1</v>
      </c>
      <c r="O7" s="2">
        <v>1</v>
      </c>
      <c r="P7" s="2">
        <v>0</v>
      </c>
      <c r="Q7" s="9">
        <f t="shared" si="0"/>
        <v>12</v>
      </c>
      <c r="R7" s="15">
        <f>(Q7*100)/(Q6)</f>
        <v>92.307692307692307</v>
      </c>
    </row>
    <row r="8" spans="1:18" s="3" customFormat="1" ht="30" customHeight="1" x14ac:dyDescent="0.3">
      <c r="A8" s="4" t="s">
        <v>13</v>
      </c>
      <c r="B8" s="2" t="s">
        <v>4</v>
      </c>
      <c r="C8" s="2" t="s">
        <v>19</v>
      </c>
      <c r="D8" s="2">
        <v>1</v>
      </c>
      <c r="E8" s="2">
        <v>1</v>
      </c>
      <c r="F8" s="2">
        <v>1</v>
      </c>
      <c r="G8" s="2">
        <v>1</v>
      </c>
      <c r="H8" s="12">
        <v>1</v>
      </c>
      <c r="I8" s="2">
        <v>1</v>
      </c>
      <c r="J8" s="13">
        <v>0</v>
      </c>
      <c r="K8" s="2">
        <v>1</v>
      </c>
      <c r="L8" s="2">
        <v>1</v>
      </c>
      <c r="M8" s="2">
        <v>1</v>
      </c>
      <c r="N8" s="14">
        <v>1</v>
      </c>
      <c r="O8" s="2">
        <v>0</v>
      </c>
      <c r="P8" s="2">
        <v>1</v>
      </c>
      <c r="Q8" s="9">
        <f t="shared" si="0"/>
        <v>11</v>
      </c>
      <c r="R8" s="15">
        <f>(Q8*100)/(Q6)</f>
        <v>84.615384615384613</v>
      </c>
    </row>
    <row r="9" spans="1:18" s="3" customFormat="1" ht="30" customHeight="1" x14ac:dyDescent="0.3">
      <c r="A9" s="4" t="s">
        <v>14</v>
      </c>
      <c r="B9" s="2" t="s">
        <v>4</v>
      </c>
      <c r="C9" s="2" t="s">
        <v>19</v>
      </c>
      <c r="D9" s="2">
        <v>1</v>
      </c>
      <c r="E9" s="2">
        <v>1</v>
      </c>
      <c r="F9" s="2">
        <v>1</v>
      </c>
      <c r="G9" s="2">
        <v>1</v>
      </c>
      <c r="H9" s="12">
        <v>1</v>
      </c>
      <c r="I9" s="2">
        <v>1</v>
      </c>
      <c r="J9" s="13">
        <v>0</v>
      </c>
      <c r="K9" s="2">
        <v>1</v>
      </c>
      <c r="L9" s="2">
        <v>1</v>
      </c>
      <c r="M9" s="2">
        <v>0</v>
      </c>
      <c r="N9" s="14">
        <v>1</v>
      </c>
      <c r="O9" s="2">
        <v>1</v>
      </c>
      <c r="P9" s="2">
        <v>1</v>
      </c>
      <c r="Q9" s="9">
        <f t="shared" si="0"/>
        <v>11</v>
      </c>
      <c r="R9" s="15">
        <f>(Q9*100)/(Q6)</f>
        <v>84.615384615384613</v>
      </c>
    </row>
    <row r="10" spans="1:18" s="3" customFormat="1" ht="30" customHeight="1" x14ac:dyDescent="0.3">
      <c r="A10" s="4" t="s">
        <v>9</v>
      </c>
      <c r="B10" s="2" t="s">
        <v>4</v>
      </c>
      <c r="C10" s="2" t="s">
        <v>19</v>
      </c>
      <c r="D10" s="2">
        <v>1</v>
      </c>
      <c r="E10" s="2">
        <v>1</v>
      </c>
      <c r="F10" s="2">
        <v>1</v>
      </c>
      <c r="G10" s="2">
        <v>1</v>
      </c>
      <c r="H10" s="12">
        <v>0</v>
      </c>
      <c r="I10" s="2">
        <v>0</v>
      </c>
      <c r="J10" s="13">
        <v>1</v>
      </c>
      <c r="K10" s="2">
        <v>1</v>
      </c>
      <c r="L10" s="2">
        <v>1</v>
      </c>
      <c r="M10" s="2">
        <v>0</v>
      </c>
      <c r="N10" s="14">
        <v>0</v>
      </c>
      <c r="O10" s="2">
        <v>1</v>
      </c>
      <c r="P10" s="2">
        <v>1</v>
      </c>
      <c r="Q10" s="9">
        <f t="shared" si="0"/>
        <v>9</v>
      </c>
      <c r="R10" s="15">
        <f>(Q10*100)/(Q6)</f>
        <v>69.230769230769226</v>
      </c>
    </row>
    <row r="11" spans="1:18" s="3" customFormat="1" ht="30" customHeight="1" x14ac:dyDescent="0.3">
      <c r="A11" s="4" t="s">
        <v>15</v>
      </c>
      <c r="B11" s="2" t="s">
        <v>4</v>
      </c>
      <c r="C11" s="2" t="s">
        <v>19</v>
      </c>
      <c r="D11" s="2">
        <v>1</v>
      </c>
      <c r="E11" s="2">
        <v>1</v>
      </c>
      <c r="F11" s="2">
        <v>1</v>
      </c>
      <c r="G11" s="2">
        <v>1</v>
      </c>
      <c r="H11" s="12">
        <v>1</v>
      </c>
      <c r="I11" s="2">
        <v>1</v>
      </c>
      <c r="J11" s="13">
        <v>1</v>
      </c>
      <c r="K11" s="2">
        <v>1</v>
      </c>
      <c r="L11" s="2">
        <v>1</v>
      </c>
      <c r="M11" s="2">
        <v>0</v>
      </c>
      <c r="N11" s="14">
        <v>1</v>
      </c>
      <c r="O11" s="2">
        <v>0</v>
      </c>
      <c r="P11" s="2">
        <v>1</v>
      </c>
      <c r="Q11" s="9">
        <f t="shared" si="0"/>
        <v>11</v>
      </c>
      <c r="R11" s="15">
        <f>(Q11*100)/(Q6)</f>
        <v>84.615384615384613</v>
      </c>
    </row>
    <row r="12" spans="1:18" s="3" customFormat="1" ht="30" customHeight="1" x14ac:dyDescent="0.3">
      <c r="A12" s="4" t="s">
        <v>21</v>
      </c>
      <c r="B12" s="2" t="s">
        <v>4</v>
      </c>
      <c r="C12" s="10" t="s">
        <v>20</v>
      </c>
      <c r="D12" s="2">
        <v>1</v>
      </c>
      <c r="E12" s="2">
        <v>1</v>
      </c>
      <c r="F12" s="2">
        <v>1</v>
      </c>
      <c r="G12" s="2">
        <v>1</v>
      </c>
      <c r="H12" s="12">
        <v>1</v>
      </c>
      <c r="I12" s="2">
        <v>1</v>
      </c>
      <c r="J12" s="13">
        <v>1</v>
      </c>
      <c r="K12" s="2">
        <v>1</v>
      </c>
      <c r="L12" s="2">
        <v>1</v>
      </c>
      <c r="M12" s="2">
        <v>1</v>
      </c>
      <c r="N12" s="14">
        <v>1</v>
      </c>
      <c r="O12" s="2">
        <v>1</v>
      </c>
      <c r="P12" s="2">
        <v>1</v>
      </c>
      <c r="Q12" s="9">
        <f t="shared" si="0"/>
        <v>13</v>
      </c>
      <c r="R12" s="15">
        <f>(Q12*100)/(Q6)</f>
        <v>100</v>
      </c>
    </row>
    <row r="13" spans="1:18" s="3" customFormat="1" ht="30" customHeight="1" x14ac:dyDescent="0.3">
      <c r="A13" s="4" t="s">
        <v>16</v>
      </c>
      <c r="B13" s="2" t="s">
        <v>4</v>
      </c>
      <c r="C13" s="10" t="s">
        <v>20</v>
      </c>
      <c r="D13" s="2">
        <v>0</v>
      </c>
      <c r="E13" s="2">
        <v>0</v>
      </c>
      <c r="F13" s="2">
        <v>0</v>
      </c>
      <c r="G13" s="2">
        <v>1</v>
      </c>
      <c r="H13" s="12">
        <v>0</v>
      </c>
      <c r="I13" s="2">
        <v>1</v>
      </c>
      <c r="J13" s="13">
        <v>1</v>
      </c>
      <c r="K13" s="2">
        <v>1</v>
      </c>
      <c r="L13" s="2">
        <v>1</v>
      </c>
      <c r="M13" s="2">
        <v>1</v>
      </c>
      <c r="N13" s="14">
        <v>1</v>
      </c>
      <c r="O13" s="2">
        <v>1</v>
      </c>
      <c r="P13" s="2">
        <v>0</v>
      </c>
      <c r="Q13" s="9">
        <f t="shared" si="0"/>
        <v>8</v>
      </c>
      <c r="R13" s="15">
        <f>(Q13*100)/(Q6)</f>
        <v>61.53846153846154</v>
      </c>
    </row>
    <row r="14" spans="1:18" s="3" customFormat="1" ht="30" customHeight="1" x14ac:dyDescent="0.3">
      <c r="A14" s="23" t="s">
        <v>7</v>
      </c>
      <c r="B14" s="24"/>
      <c r="C14" s="25"/>
      <c r="D14" s="11">
        <f>SUM(D6:D13)/8*100</f>
        <v>87.5</v>
      </c>
      <c r="E14" s="11">
        <f t="shared" ref="E14:P14" si="1">SUM(E6:E13)/8*100</f>
        <v>87.5</v>
      </c>
      <c r="F14" s="11">
        <f t="shared" si="1"/>
        <v>87.5</v>
      </c>
      <c r="G14" s="11">
        <f t="shared" si="1"/>
        <v>100</v>
      </c>
      <c r="H14" s="11">
        <f>SUM(H6:H13)/8*100</f>
        <v>75</v>
      </c>
      <c r="I14" s="11">
        <f t="shared" si="1"/>
        <v>87.5</v>
      </c>
      <c r="J14" s="11">
        <f t="shared" si="1"/>
        <v>75</v>
      </c>
      <c r="K14" s="11">
        <f t="shared" si="1"/>
        <v>100</v>
      </c>
      <c r="L14" s="11">
        <f t="shared" si="1"/>
        <v>100</v>
      </c>
      <c r="M14" s="11">
        <f t="shared" si="1"/>
        <v>62.5</v>
      </c>
      <c r="N14" s="11">
        <f t="shared" si="1"/>
        <v>87.5</v>
      </c>
      <c r="O14" s="11">
        <f t="shared" si="1"/>
        <v>75</v>
      </c>
      <c r="P14" s="11">
        <f>SUM(P6:P13)/8*100</f>
        <v>75</v>
      </c>
      <c r="Q14" s="8"/>
      <c r="R14" s="7"/>
    </row>
  </sheetData>
  <mergeCells count="8">
    <mergeCell ref="A2:R2"/>
    <mergeCell ref="A1:R1"/>
    <mergeCell ref="D4:R4"/>
    <mergeCell ref="A14:C14"/>
    <mergeCell ref="A4:A5"/>
    <mergeCell ref="B4:B5"/>
    <mergeCell ref="C4:C5"/>
    <mergeCell ref="A3:R3"/>
  </mergeCells>
  <pageMargins left="0.7" right="0.7" top="0.75" bottom="0.75" header="0.3" footer="0.3"/>
  <pageSetup orientation="portrait" r:id="rId1"/>
  <ignoredErrors>
    <ignoredError sqref="D14:M14 N14:P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Recuperación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2026-05-20T18:11:50Z</dcterms:modified>
</cp:coreProperties>
</file>