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mité Participación Social Sistema Municipal Anticorrupción\"/>
    </mc:Choice>
  </mc:AlternateContent>
  <xr:revisionPtr revIDLastSave="0" documentId="13_ncr:1_{052E9A75-E3D9-4445-B84F-C026B17BD091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Estadística SEPT-DICIEMBRE" sheetId="3" r:id="rId1"/>
    <sheet name="Estadística ENERO-AGOSTO" sheetId="2" r:id="rId2"/>
  </sheets>
  <calcPr calcId="191029" concurrentCalc="0"/>
</workbook>
</file>

<file path=xl/calcChain.xml><?xml version="1.0" encoding="utf-8"?>
<calcChain xmlns="http://schemas.openxmlformats.org/spreadsheetml/2006/main">
  <c r="H7" i="3" l="1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6" i="3"/>
  <c r="C25" i="3"/>
  <c r="I20" i="3"/>
  <c r="I21" i="3"/>
  <c r="I22" i="3"/>
  <c r="I23" i="3"/>
  <c r="I24" i="3"/>
  <c r="G25" i="3"/>
  <c r="F25" i="3"/>
  <c r="E25" i="3"/>
  <c r="D25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J20" i="2"/>
  <c r="I20" i="2"/>
  <c r="D20" i="2"/>
  <c r="E20" i="2"/>
  <c r="F20" i="2"/>
  <c r="G20" i="2"/>
  <c r="H20" i="2"/>
  <c r="C20" i="2"/>
  <c r="K6" i="2"/>
  <c r="K16" i="2"/>
  <c r="L17" i="2"/>
  <c r="K18" i="2"/>
  <c r="K19" i="2"/>
  <c r="K7" i="2"/>
  <c r="L7" i="2"/>
  <c r="K8" i="2"/>
  <c r="L8" i="2"/>
  <c r="K9" i="2"/>
  <c r="L9" i="2"/>
  <c r="K10" i="2"/>
  <c r="L10" i="2"/>
  <c r="K11" i="2"/>
  <c r="L11" i="2"/>
  <c r="K12" i="2"/>
  <c r="L12" i="2"/>
  <c r="K13" i="2"/>
  <c r="L13" i="2"/>
  <c r="K14" i="2"/>
  <c r="L14" i="2"/>
  <c r="K15" i="2"/>
  <c r="L15" i="2"/>
  <c r="L16" i="2"/>
  <c r="K17" i="2"/>
  <c r="L18" i="2"/>
  <c r="L19" i="2"/>
  <c r="L6" i="2"/>
  <c r="L20" i="2"/>
</calcChain>
</file>

<file path=xl/sharedStrings.xml><?xml version="1.0" encoding="utf-8"?>
<sst xmlns="http://schemas.openxmlformats.org/spreadsheetml/2006/main" count="96" uniqueCount="52">
  <si>
    <t>AYUNTAMIENTO DE ZAPOPAN, JALISCO</t>
  </si>
  <si>
    <t>Nombre (s)</t>
  </si>
  <si>
    <t>Cargo o de carácter ciudadano</t>
  </si>
  <si>
    <t>Total de asistencias</t>
  </si>
  <si>
    <t xml:space="preserve">Total </t>
  </si>
  <si>
    <t>COMITÉ DE PARTICIPACIÓN SOCIAL DEL SISTEMA MUNICIPAL ANTICORRUPCIÓN</t>
  </si>
  <si>
    <t>Porcentaje de asistencia por Consejero</t>
  </si>
  <si>
    <t>Integrantes del Comité</t>
  </si>
  <si>
    <t>Héctor Alberto Romero Fierro</t>
  </si>
  <si>
    <t>Rogelio Alejandro Muñoz Prado</t>
  </si>
  <si>
    <t>Jorge Guillermo Gómez Ortega</t>
  </si>
  <si>
    <t>Diego Dueñas Abascal</t>
  </si>
  <si>
    <t xml:space="preserve">Juan Ignacio Abundis Celis </t>
  </si>
  <si>
    <t>Pedro Name Sierra</t>
  </si>
  <si>
    <t>Brenda Cortés Castellanos</t>
  </si>
  <si>
    <t>REGISTRO DE ASISTENCIA</t>
  </si>
  <si>
    <t>Representante de la Universidad de Guadalajara</t>
  </si>
  <si>
    <t>Representante de la Sociedad Civil</t>
  </si>
  <si>
    <t>Febrero</t>
  </si>
  <si>
    <t>Abril</t>
  </si>
  <si>
    <t>Junio</t>
  </si>
  <si>
    <t>Septiembre</t>
  </si>
  <si>
    <t>Octubre</t>
  </si>
  <si>
    <t>Diciembre</t>
  </si>
  <si>
    <t>Repesentante de la Universidad Autónoma de Guadalajara</t>
  </si>
  <si>
    <t>Respresentante de la Sociedad Civil</t>
  </si>
  <si>
    <t>Raúl Gutiérrez Muñiz</t>
  </si>
  <si>
    <t>José Elías García Parra</t>
  </si>
  <si>
    <t>Representante de la Universidad del Valle de Atemajac</t>
  </si>
  <si>
    <t xml:space="preserve">Representante de la Cámara de Comercio </t>
  </si>
  <si>
    <t>Aldo Daniel Molina Jiménez</t>
  </si>
  <si>
    <t>Noviembre</t>
  </si>
  <si>
    <t>ESTADISTICA DE ASISTENCIA 2026</t>
  </si>
  <si>
    <t>Respresentante del Comité de Participación Social, en su carácter de Presidente.</t>
  </si>
  <si>
    <t>Suplente de la Universidad Panamericana</t>
  </si>
  <si>
    <t>Obdulia Hernández Martínez</t>
  </si>
  <si>
    <t>Representante Suplente de la Sociedad Civil</t>
  </si>
  <si>
    <t>Respresentante del Comité de Participación Social, en su carácter de Secretaria Técnica.</t>
  </si>
  <si>
    <t>Se informa que durante el mes el Comité no sesionó</t>
  </si>
  <si>
    <t>Juan Carlos Arámbula Aceves
Miguel Navarro Castellanos</t>
  </si>
  <si>
    <t>José Carlos Palacios
Jose Luis Villa López</t>
  </si>
  <si>
    <t>Oscar Eduardo Santos Rizo
Jose Pablo Saavedra Ascencio</t>
  </si>
  <si>
    <t xml:space="preserve">Regidor Presidente de la Comisión de Transparencia y Acceso a la información y Mejoramiento de la Función Pública </t>
  </si>
  <si>
    <t>Iván Said González López</t>
  </si>
  <si>
    <t>Nuevo integrante CPS</t>
  </si>
  <si>
    <t>Christian Uriel Molina Jiménez</t>
  </si>
  <si>
    <t>Tadeo Israel Zepeda Montaño</t>
  </si>
  <si>
    <t>Erik Karam Thompson</t>
  </si>
  <si>
    <t>Alejandro Luis Vaidovits Schnurer</t>
  </si>
  <si>
    <t>Miguel Navarro Castellanos</t>
  </si>
  <si>
    <t>Oscar Eduardo Santos Rizo</t>
  </si>
  <si>
    <t>José Carlos Palacios/ 
José Luis Villa Lopéz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</si>
</sst>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entury Gothic"/>
      <family val="2"/>
    </font>
    <font>
      <sz val="8"/>
      <name val="Century Gothic"/>
      <family val="2"/>
    </font>
    <font>
      <b/>
      <sz val="12"/>
      <color theme="1"/>
      <name val="Century Gothic"/>
      <family val="2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5" fillId="3" borderId="6" xfId="0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" fontId="5" fillId="3" borderId="6" xfId="0" applyNumberFormat="1" applyFont="1" applyFill="1" applyBorder="1" applyAlignment="1">
      <alignment horizontal="center" vertical="center"/>
    </xf>
    <xf numFmtId="0" fontId="8" fillId="2" borderId="0" xfId="0" applyFont="1" applyFill="1"/>
    <xf numFmtId="1" fontId="5" fillId="0" borderId="6" xfId="0" applyNumberFormat="1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 wrapText="1"/>
    </xf>
    <xf numFmtId="0" fontId="0" fillId="0" borderId="6" xfId="0" applyFill="1" applyBorder="1" applyAlignment="1"/>
    <xf numFmtId="0" fontId="10" fillId="2" borderId="6" xfId="2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top" wrapText="1"/>
    </xf>
    <xf numFmtId="0" fontId="12" fillId="0" borderId="14" xfId="2" applyFont="1" applyBorder="1" applyAlignment="1">
      <alignment horizontal="center" vertical="top" wrapText="1"/>
    </xf>
    <xf numFmtId="0" fontId="12" fillId="0" borderId="15" xfId="2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top" wrapText="1"/>
    </xf>
    <xf numFmtId="0" fontId="5" fillId="3" borderId="12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</cellXfs>
  <cellStyles count="4">
    <cellStyle name="Hipervínculo" xfId="2" builtinId="8"/>
    <cellStyle name="Hipervínculo 2" xfId="3" xr:uid="{00000000-0005-0000-0000-000001000000}"/>
    <cellStyle name="Normal" xfId="0" builtinId="0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PORCENTAJE DE ASISTENCIA POR INTEGRANTE</a:t>
            </a:r>
          </a:p>
          <a:p>
            <a:pPr algn="l"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COMITÉ</a:t>
            </a:r>
            <a:r>
              <a:rPr lang="en-US" sz="900" baseline="0">
                <a:latin typeface="Century Gothic" pitchFamily="34" charset="0"/>
              </a:rPr>
              <a:t> DE PARTICIPACIÓN SOCIAL DEL SISTEMA MUNICIPAL ANTICORRUPCIÓN</a:t>
            </a:r>
            <a:endParaRPr lang="en-US" sz="9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9.0082399352464683E-3"/>
          <c:y val="1.835863749075564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tint val="5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C3F-42A6-AC1B-39B98D3475D1}"/>
              </c:ext>
            </c:extLst>
          </c:dPt>
          <c:dPt>
            <c:idx val="1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C3F-42A6-AC1B-39B98D3475D1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C3F-42A6-AC1B-39B98D3475D1}"/>
              </c:ext>
            </c:extLst>
          </c:dPt>
          <c:dPt>
            <c:idx val="3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C3F-42A6-AC1B-39B98D3475D1}"/>
              </c:ext>
            </c:extLst>
          </c:dPt>
          <c:dPt>
            <c:idx val="4"/>
            <c:bubble3D val="0"/>
            <c:spPr>
              <a:solidFill>
                <a:schemeClr val="accent1">
                  <a:shade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C3F-42A6-AC1B-39B98D3475D1}"/>
              </c:ext>
            </c:extLst>
          </c:dPt>
          <c:cat>
            <c:strRef>
              <c:f>'Estadística SEPT-DICIEMBRE'!$A$6:$A$24</c:f>
              <c:strCache>
                <c:ptCount val="19"/>
                <c:pt idx="0">
                  <c:v>Iván Said González López</c:v>
                </c:pt>
                <c:pt idx="1">
                  <c:v>Christian Uriel Molina Jiménez</c:v>
                </c:pt>
                <c:pt idx="2">
                  <c:v>Tadeo Israel Zepeda Montaño</c:v>
                </c:pt>
                <c:pt idx="3">
                  <c:v>Erik Karam Thompson</c:v>
                </c:pt>
                <c:pt idx="4">
                  <c:v>Alejandro Luis Vaidovits Schnurer</c:v>
                </c:pt>
                <c:pt idx="5">
                  <c:v>Raúl Gutiérrez Muñiz</c:v>
                </c:pt>
                <c:pt idx="6">
                  <c:v>Juan Ignacio Abundis Celis </c:v>
                </c:pt>
                <c:pt idx="7">
                  <c:v>Miguel Navarro Castellanos</c:v>
                </c:pt>
                <c:pt idx="8">
                  <c:v>José Carlos Palacios/ 
José Luis Villa Lopéz</c:v>
                </c:pt>
                <c:pt idx="9">
                  <c:v>José Elías García Parra</c:v>
                </c:pt>
                <c:pt idx="10">
                  <c:v>Rogelio Alejandro Muñoz Prado</c:v>
                </c:pt>
                <c:pt idx="11">
                  <c:v>Pedro Name Sierra</c:v>
                </c:pt>
                <c:pt idx="12">
                  <c:v>Obdulia Hernández Martínez</c:v>
                </c:pt>
                <c:pt idx="13">
                  <c:v>Jorge Guillermo Gómez Ortega</c:v>
                </c:pt>
                <c:pt idx="14">
                  <c:v>Diego Dueñas Abascal</c:v>
                </c:pt>
                <c:pt idx="15">
                  <c:v>Aldo Daniel Molina Jiménez</c:v>
                </c:pt>
                <c:pt idx="16">
                  <c:v>Héctor Alberto Romero Fierro</c:v>
                </c:pt>
                <c:pt idx="17">
                  <c:v>Oscar Eduardo Santos Rizo</c:v>
                </c:pt>
                <c:pt idx="18">
                  <c:v>Brenda Cortés Castellanos</c:v>
                </c:pt>
              </c:strCache>
            </c:strRef>
          </c:cat>
          <c:val>
            <c:numRef>
              <c:f>'Estadística SEPT-DICIEMBRE'!$H$6:$H$24</c:f>
              <c:numCache>
                <c:formatCode>General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3F-42A6-AC1B-39B98D347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207039726849388"/>
          <c:y val="0.24499000794817927"/>
          <c:w val="0.37691028475253968"/>
          <c:h val="0.710159391483831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9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/>
              <a:t>PORCENTAJE DE ASISTENCIA POR REUNIÓN</a:t>
            </a:r>
          </a:p>
          <a:p>
            <a:pPr algn="r">
              <a:defRPr sz="900"/>
            </a:pPr>
            <a:r>
              <a:rPr lang="en-US" sz="900" b="1" i="0" baseline="0">
                <a:effectLst/>
              </a:rPr>
              <a:t>COMITÉ DE PARTICIPACIÓN SOCIAL DEL SISTEMA MUNICIPAL ANTICORRUPCIÓN</a:t>
            </a:r>
            <a:endParaRPr lang="es-MX" sz="900">
              <a:effectLst/>
            </a:endParaRPr>
          </a:p>
        </c:rich>
      </c:tx>
      <c:layout>
        <c:manualLayout>
          <c:xMode val="edge"/>
          <c:yMode val="edge"/>
          <c:x val="0.59450117831893168"/>
          <c:y val="2.06230176562917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90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'Estadística SEPT-DICIEMBRE'!$D$5:$G$5</c15:sqref>
                  </c15:fullRef>
                </c:ext>
              </c:extLst>
              <c:f>'Estadística SEPT-DICIEMBRE'!$D$5:$G$5</c:f>
              <c:strCache>
                <c:ptCount val="4"/>
                <c:pt idx="0">
                  <c:v>Septiembre</c:v>
                </c:pt>
                <c:pt idx="1">
                  <c:v>Octubre</c:v>
                </c:pt>
                <c:pt idx="2">
                  <c:v>Noviembre</c:v>
                </c:pt>
                <c:pt idx="3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 SEPT-DICIEMBRE'!$D$25:$I$25</c15:sqref>
                  </c15:fullRef>
                </c:ext>
              </c:extLst>
              <c:f>'Estadística SEPT-DICIEMBRE'!$D$25:$I$25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C-476F-ABE1-2076FB5B6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37656"/>
        <c:axId val="186038048"/>
      </c:barChart>
      <c:catAx>
        <c:axId val="1860376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6038048"/>
        <c:crosses val="autoZero"/>
        <c:auto val="0"/>
        <c:lblAlgn val="ctr"/>
        <c:lblOffset val="100"/>
        <c:noMultiLvlLbl val="1"/>
      </c:catAx>
      <c:valAx>
        <c:axId val="186038048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603765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PORCENTAJE DE ASISTENCIA POR INTEGRANTE</a:t>
            </a:r>
          </a:p>
          <a:p>
            <a:pPr algn="l"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COMITÉ</a:t>
            </a:r>
            <a:r>
              <a:rPr lang="en-US" sz="900" baseline="0">
                <a:latin typeface="Century Gothic" pitchFamily="34" charset="0"/>
              </a:rPr>
              <a:t> DE PARTICIPACIÓN SOCIAL DEL SISTEMA MUNICIPAL ANTICORRUPCIÓN</a:t>
            </a:r>
            <a:endParaRPr lang="en-US" sz="9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9.0082399352464683E-3"/>
          <c:y val="1.835863749075564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tint val="5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D3-4679-8DCF-9276A201EE39}"/>
              </c:ext>
            </c:extLst>
          </c:dPt>
          <c:dPt>
            <c:idx val="1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0D3-4679-8DCF-9276A201EE39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0D3-4679-8DCF-9276A201EE39}"/>
              </c:ext>
            </c:extLst>
          </c:dPt>
          <c:dPt>
            <c:idx val="3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D3-4679-8DCF-9276A201EE39}"/>
              </c:ext>
            </c:extLst>
          </c:dPt>
          <c:dPt>
            <c:idx val="4"/>
            <c:bubble3D val="0"/>
            <c:spPr>
              <a:solidFill>
                <a:schemeClr val="accent1">
                  <a:shade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0D3-4679-8DCF-9276A201EE39}"/>
              </c:ext>
            </c:extLst>
          </c:dPt>
          <c:cat>
            <c:strRef>
              <c:f>'Estadística ENERO-AGOSTO'!$A$6:$A$19</c:f>
              <c:strCache>
                <c:ptCount val="14"/>
                <c:pt idx="0">
                  <c:v>Raúl Gutiérrez Muñiz</c:v>
                </c:pt>
                <c:pt idx="1">
                  <c:v>Juan Ignacio Abundis Celis </c:v>
                </c:pt>
                <c:pt idx="2">
                  <c:v>Juan Carlos Arámbula Aceves
Miguel Navarro Castellanos</c:v>
                </c:pt>
                <c:pt idx="3">
                  <c:v>José Carlos Palacios
Jose Luis Villa López</c:v>
                </c:pt>
                <c:pt idx="4">
                  <c:v>José Elías García Parra</c:v>
                </c:pt>
                <c:pt idx="5">
                  <c:v>Rogelio Alejandro Muñoz Prado</c:v>
                </c:pt>
                <c:pt idx="6">
                  <c:v>Pedro Name Sierra</c:v>
                </c:pt>
                <c:pt idx="7">
                  <c:v>Obdulia Hernández Martínez</c:v>
                </c:pt>
                <c:pt idx="8">
                  <c:v>Jorge Guillermo Gómez Ortega</c:v>
                </c:pt>
                <c:pt idx="9">
                  <c:v>Diego Dueñas Abascal</c:v>
                </c:pt>
                <c:pt idx="10">
                  <c:v>Aldo Daniel Molina Jiménez</c:v>
                </c:pt>
                <c:pt idx="11">
                  <c:v>Héctor Alberto Romero Fierro</c:v>
                </c:pt>
                <c:pt idx="12">
                  <c:v>Oscar Eduardo Santos Rizo
Jose Pablo Saavedra Ascencio</c:v>
                </c:pt>
                <c:pt idx="13">
                  <c:v>Brenda Cortés Castellanos</c:v>
                </c:pt>
              </c:strCache>
            </c:strRef>
          </c:cat>
          <c:val>
            <c:numRef>
              <c:f>'Estadística ENERO-AGOSTO'!$K$6:$K$19</c:f>
              <c:numCache>
                <c:formatCode>General</c:formatCode>
                <c:ptCount val="14"/>
                <c:pt idx="0">
                  <c:v>5</c:v>
                </c:pt>
                <c:pt idx="1">
                  <c:v>3</c:v>
                </c:pt>
                <c:pt idx="2">
                  <c:v>3</c:v>
                </c:pt>
                <c:pt idx="3">
                  <c:v>5</c:v>
                </c:pt>
                <c:pt idx="4">
                  <c:v>5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4</c:v>
                </c:pt>
                <c:pt idx="9">
                  <c:v>5</c:v>
                </c:pt>
                <c:pt idx="10">
                  <c:v>4</c:v>
                </c:pt>
                <c:pt idx="11">
                  <c:v>2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207039726849388"/>
          <c:y val="0.24499000794817927"/>
          <c:w val="0.37691028475253968"/>
          <c:h val="0.710159391483831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9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/>
              <a:t>PORCENTAJE DE ASISTENCIA POR REUNIÓN</a:t>
            </a:r>
          </a:p>
          <a:p>
            <a:pPr algn="r">
              <a:defRPr sz="900"/>
            </a:pPr>
            <a:r>
              <a:rPr lang="en-US" sz="900" b="1" i="0" baseline="0">
                <a:effectLst/>
              </a:rPr>
              <a:t>COMITÉ DE PARTICIPACIÓN SOCIAL DEL SISTEMA MUNICIPAL ANTICORRUPCIÓN</a:t>
            </a:r>
            <a:endParaRPr lang="es-MX" sz="900">
              <a:effectLst/>
            </a:endParaRPr>
          </a:p>
        </c:rich>
      </c:tx>
      <c:layout>
        <c:manualLayout>
          <c:xMode val="edge"/>
          <c:yMode val="edge"/>
          <c:x val="0.59450117831893168"/>
          <c:y val="2.06230176562917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90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'Estadística ENERO-AGOSTO'!$C$5:$J$5</c15:sqref>
                  </c15:fullRef>
                </c:ext>
              </c:extLst>
              <c:f>'Estadística ENERO-AGOSTO'!$C$5:$J$5</c:f>
              <c:strCache>
                <c:ptCount val="8"/>
                <c:pt idx="0">
                  <c:v>29/01/2026</c:v>
                </c:pt>
                <c:pt idx="1">
                  <c:v>Febrero</c:v>
                </c:pt>
                <c:pt idx="2">
                  <c:v>26/03/2026</c:v>
                </c:pt>
                <c:pt idx="3">
                  <c:v>Abril</c:v>
                </c:pt>
                <c:pt idx="4">
                  <c:v>28/05/2026</c:v>
                </c:pt>
                <c:pt idx="5">
                  <c:v>Junio</c:v>
                </c:pt>
                <c:pt idx="6">
                  <c:v>30/07/2026</c:v>
                </c:pt>
                <c:pt idx="7">
                  <c:v>13/08/2026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 ENERO-AGOSTO'!$C$20:$L$20</c15:sqref>
                  </c15:fullRef>
                </c:ext>
              </c:extLst>
              <c:f>'Estadística ENERO-AGOSTO'!$C$20:$L$20</c:f>
              <c:numCache>
                <c:formatCode>0</c:formatCode>
                <c:ptCount val="10"/>
                <c:pt idx="0">
                  <c:v>57.142857142857139</c:v>
                </c:pt>
                <c:pt idx="1">
                  <c:v>0</c:v>
                </c:pt>
                <c:pt idx="2">
                  <c:v>92.857142857142861</c:v>
                </c:pt>
                <c:pt idx="3">
                  <c:v>0</c:v>
                </c:pt>
                <c:pt idx="4">
                  <c:v>78.571428571428569</c:v>
                </c:pt>
                <c:pt idx="5">
                  <c:v>0</c:v>
                </c:pt>
                <c:pt idx="6">
                  <c:v>78.571428571428569</c:v>
                </c:pt>
                <c:pt idx="7">
                  <c:v>71.428571428571431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57-4A88-B1B7-E50474543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37656"/>
        <c:axId val="186038048"/>
      </c:barChart>
      <c:catAx>
        <c:axId val="1860376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6038048"/>
        <c:crosses val="autoZero"/>
        <c:auto val="0"/>
        <c:lblAlgn val="ctr"/>
        <c:lblOffset val="100"/>
        <c:noMultiLvlLbl val="1"/>
      </c:catAx>
      <c:valAx>
        <c:axId val="186038048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603765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82548</xdr:colOff>
      <xdr:row>26</xdr:row>
      <xdr:rowOff>41274</xdr:rowOff>
    </xdr:from>
    <xdr:to>
      <xdr:col>2</xdr:col>
      <xdr:colOff>0</xdr:colOff>
      <xdr:row>48</xdr:row>
      <xdr:rowOff>152400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C253EE1A-3E23-4D4B-A5CF-04929D87D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304800</xdr:colOff>
      <xdr:row>26</xdr:row>
      <xdr:rowOff>28575</xdr:rowOff>
    </xdr:from>
    <xdr:to>
      <xdr:col>9</xdr:col>
      <xdr:colOff>0</xdr:colOff>
      <xdr:row>43</xdr:row>
      <xdr:rowOff>161924</xdr:rowOff>
    </xdr:to>
    <xdr:graphicFrame macro="">
      <xdr:nvGraphicFramePr>
        <xdr:cNvPr id="3" name="5 Gráfico">
          <a:extLst>
            <a:ext uri="{FF2B5EF4-FFF2-40B4-BE49-F238E27FC236}">
              <a16:creationId xmlns:a16="http://schemas.microsoft.com/office/drawing/2014/main" id="{AC18B513-E954-4D23-937A-496FC6650D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57150</xdr:colOff>
      <xdr:row>0</xdr:row>
      <xdr:rowOff>57149</xdr:rowOff>
    </xdr:from>
    <xdr:to>
      <xdr:col>8</xdr:col>
      <xdr:colOff>824143</xdr:colOff>
      <xdr:row>2</xdr:row>
      <xdr:rowOff>307830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494555F-112B-46EB-AA91-5E1C0B1781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036" t="30096" r="47650" b="48883"/>
        <a:stretch/>
      </xdr:blipFill>
      <xdr:spPr>
        <a:xfrm>
          <a:off x="15906750" y="57149"/>
          <a:ext cx="766993" cy="879331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38099</xdr:rowOff>
    </xdr:from>
    <xdr:to>
      <xdr:col>0</xdr:col>
      <xdr:colOff>890818</xdr:colOff>
      <xdr:row>2</xdr:row>
      <xdr:rowOff>288780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4A02CB-058E-4292-ACB8-A483181C5B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036" t="30096" r="47650" b="48883"/>
        <a:stretch/>
      </xdr:blipFill>
      <xdr:spPr>
        <a:xfrm>
          <a:off x="123825" y="38099"/>
          <a:ext cx="766993" cy="8793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82548</xdr:colOff>
      <xdr:row>21</xdr:row>
      <xdr:rowOff>41275</xdr:rowOff>
    </xdr:from>
    <xdr:to>
      <xdr:col>5</xdr:col>
      <xdr:colOff>66675</xdr:colOff>
      <xdr:row>34</xdr:row>
      <xdr:rowOff>180975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857249</xdr:colOff>
      <xdr:row>21</xdr:row>
      <xdr:rowOff>28576</xdr:rowOff>
    </xdr:from>
    <xdr:to>
      <xdr:col>11</xdr:col>
      <xdr:colOff>895350</xdr:colOff>
      <xdr:row>34</xdr:row>
      <xdr:rowOff>28576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57150</xdr:colOff>
      <xdr:row>0</xdr:row>
      <xdr:rowOff>57149</xdr:rowOff>
    </xdr:from>
    <xdr:to>
      <xdr:col>11</xdr:col>
      <xdr:colOff>824143</xdr:colOff>
      <xdr:row>2</xdr:row>
      <xdr:rowOff>307830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A1517F9-3879-476B-BBAB-9F83527CF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036" t="30096" r="47650" b="48883"/>
        <a:stretch/>
      </xdr:blipFill>
      <xdr:spPr>
        <a:xfrm>
          <a:off x="15906750" y="57149"/>
          <a:ext cx="766993" cy="879331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38099</xdr:rowOff>
    </xdr:from>
    <xdr:to>
      <xdr:col>0</xdr:col>
      <xdr:colOff>890818</xdr:colOff>
      <xdr:row>2</xdr:row>
      <xdr:rowOff>288780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88B7563-0B0D-4D17-9816-3358BFDC16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036" t="30096" r="47650" b="48883"/>
        <a:stretch/>
      </xdr:blipFill>
      <xdr:spPr>
        <a:xfrm>
          <a:off x="123825" y="38099"/>
          <a:ext cx="766993" cy="879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7/Comite_Participacion_Social_SMA_Junio_2026.pdf" TargetMode="External"/><Relationship Id="rId2" Type="http://schemas.openxmlformats.org/officeDocument/2006/relationships/hyperlink" Target="https://www.zapopan.gob.mx/wp-content/uploads/2026/05/Comite_Participacion_Social_SMA_Abril_2026.pdf" TargetMode="External"/><Relationship Id="rId1" Type="http://schemas.openxmlformats.org/officeDocument/2006/relationships/hyperlink" Target="https://www.zapopan.gob.mx/wp-content/uploads/2026/03/Comite_Participacion_Social_SMA_Febrero_2026.pdf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2DDC-7380-43BF-B13D-EA127D6711FB}">
  <dimension ref="A1:I25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1" width="28.7109375" style="2" customWidth="1"/>
    <col min="2" max="2" width="40.7109375" style="2" customWidth="1"/>
    <col min="3" max="9" width="15.7109375" style="2" customWidth="1"/>
    <col min="10" max="16384" width="11.42578125" style="2"/>
  </cols>
  <sheetData>
    <row r="1" spans="1:9" ht="24.9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4"/>
    </row>
    <row r="2" spans="1:9" ht="24.95" customHeight="1" x14ac:dyDescent="0.25">
      <c r="A2" s="25" t="s">
        <v>32</v>
      </c>
      <c r="B2" s="26"/>
      <c r="C2" s="26"/>
      <c r="D2" s="26"/>
      <c r="E2" s="26"/>
      <c r="F2" s="26"/>
      <c r="G2" s="26"/>
      <c r="H2" s="26"/>
      <c r="I2" s="27"/>
    </row>
    <row r="3" spans="1:9" ht="24.95" customHeight="1" x14ac:dyDescent="0.25">
      <c r="A3" s="15" t="s">
        <v>5</v>
      </c>
      <c r="B3" s="16"/>
      <c r="C3" s="16"/>
      <c r="D3" s="16"/>
      <c r="E3" s="16"/>
      <c r="F3" s="16"/>
      <c r="G3" s="16"/>
      <c r="H3" s="16"/>
      <c r="I3" s="17"/>
    </row>
    <row r="4" spans="1:9" s="3" customFormat="1" ht="24.95" customHeight="1" x14ac:dyDescent="0.2">
      <c r="A4" s="18" t="s">
        <v>7</v>
      </c>
      <c r="B4" s="19"/>
      <c r="C4" s="34"/>
      <c r="D4" s="20" t="s">
        <v>15</v>
      </c>
      <c r="E4" s="20"/>
      <c r="F4" s="20"/>
      <c r="G4" s="20"/>
      <c r="H4" s="20"/>
      <c r="I4" s="21"/>
    </row>
    <row r="5" spans="1:9" s="3" customFormat="1" ht="24.95" customHeight="1" x14ac:dyDescent="0.2">
      <c r="A5" s="4" t="s">
        <v>1</v>
      </c>
      <c r="B5" s="4" t="s">
        <v>2</v>
      </c>
      <c r="C5" s="35">
        <v>46265</v>
      </c>
      <c r="D5" s="5" t="s">
        <v>21</v>
      </c>
      <c r="E5" s="5" t="s">
        <v>22</v>
      </c>
      <c r="F5" s="5" t="s">
        <v>31</v>
      </c>
      <c r="G5" s="5" t="s">
        <v>23</v>
      </c>
      <c r="H5" s="6" t="s">
        <v>3</v>
      </c>
      <c r="I5" s="6" t="s">
        <v>6</v>
      </c>
    </row>
    <row r="6" spans="1:9" ht="30" customHeight="1" x14ac:dyDescent="0.25">
      <c r="A6" s="14" t="s">
        <v>43</v>
      </c>
      <c r="B6" s="32" t="s">
        <v>44</v>
      </c>
      <c r="C6" s="31">
        <v>1</v>
      </c>
      <c r="D6" s="10"/>
      <c r="E6" s="10"/>
      <c r="F6" s="10"/>
      <c r="G6" s="11"/>
      <c r="H6" s="1">
        <f>SUM(C6:G6)</f>
        <v>1</v>
      </c>
      <c r="I6" s="9">
        <f>(H6*100)/($H$6)</f>
        <v>100</v>
      </c>
    </row>
    <row r="7" spans="1:9" ht="30" customHeight="1" x14ac:dyDescent="0.25">
      <c r="A7" s="14" t="s">
        <v>45</v>
      </c>
      <c r="B7" s="32" t="s">
        <v>44</v>
      </c>
      <c r="C7" s="31">
        <v>1</v>
      </c>
      <c r="D7" s="10"/>
      <c r="E7" s="10"/>
      <c r="F7" s="10"/>
      <c r="G7" s="11"/>
      <c r="H7" s="1">
        <f t="shared" ref="H7:H24" si="0">SUM(C7:G7)</f>
        <v>1</v>
      </c>
      <c r="I7" s="9">
        <f t="shared" ref="I7:I24" si="1">(H7*100)/($H$6)</f>
        <v>100</v>
      </c>
    </row>
    <row r="8" spans="1:9" ht="30" customHeight="1" x14ac:dyDescent="0.25">
      <c r="A8" s="14" t="s">
        <v>46</v>
      </c>
      <c r="B8" s="32" t="s">
        <v>44</v>
      </c>
      <c r="C8" s="31">
        <v>1</v>
      </c>
      <c r="D8" s="10"/>
      <c r="E8" s="10"/>
      <c r="F8" s="10"/>
      <c r="G8" s="11"/>
      <c r="H8" s="1">
        <f t="shared" si="0"/>
        <v>1</v>
      </c>
      <c r="I8" s="9">
        <f t="shared" si="1"/>
        <v>100</v>
      </c>
    </row>
    <row r="9" spans="1:9" ht="30" customHeight="1" x14ac:dyDescent="0.25">
      <c r="A9" s="14" t="s">
        <v>47</v>
      </c>
      <c r="B9" s="32" t="s">
        <v>44</v>
      </c>
      <c r="C9" s="31">
        <v>1</v>
      </c>
      <c r="D9" s="10"/>
      <c r="E9" s="10"/>
      <c r="F9" s="10"/>
      <c r="G9" s="11"/>
      <c r="H9" s="1">
        <f t="shared" si="0"/>
        <v>1</v>
      </c>
      <c r="I9" s="9">
        <f t="shared" si="1"/>
        <v>100</v>
      </c>
    </row>
    <row r="10" spans="1:9" ht="30" customHeight="1" x14ac:dyDescent="0.25">
      <c r="A10" s="14" t="s">
        <v>48</v>
      </c>
      <c r="B10" s="32" t="s">
        <v>44</v>
      </c>
      <c r="C10" s="31">
        <v>1</v>
      </c>
      <c r="D10" s="10"/>
      <c r="E10" s="10"/>
      <c r="F10" s="10"/>
      <c r="G10" s="11"/>
      <c r="H10" s="1">
        <f t="shared" si="0"/>
        <v>1</v>
      </c>
      <c r="I10" s="9">
        <f t="shared" si="1"/>
        <v>100</v>
      </c>
    </row>
    <row r="11" spans="1:9" ht="30" customHeight="1" x14ac:dyDescent="0.25">
      <c r="A11" s="14" t="s">
        <v>26</v>
      </c>
      <c r="B11" s="32" t="s">
        <v>33</v>
      </c>
      <c r="C11" s="31">
        <v>1</v>
      </c>
      <c r="D11" s="10"/>
      <c r="E11" s="10"/>
      <c r="F11" s="10"/>
      <c r="G11" s="11"/>
      <c r="H11" s="1">
        <f t="shared" si="0"/>
        <v>1</v>
      </c>
      <c r="I11" s="9">
        <f t="shared" si="1"/>
        <v>100</v>
      </c>
    </row>
    <row r="12" spans="1:9" ht="30" customHeight="1" x14ac:dyDescent="0.25">
      <c r="A12" s="14" t="s">
        <v>12</v>
      </c>
      <c r="B12" s="32" t="s">
        <v>16</v>
      </c>
      <c r="C12" s="31">
        <v>1</v>
      </c>
      <c r="D12" s="10"/>
      <c r="E12" s="10"/>
      <c r="F12" s="10"/>
      <c r="G12" s="11"/>
      <c r="H12" s="1">
        <f t="shared" si="0"/>
        <v>1</v>
      </c>
      <c r="I12" s="9">
        <f t="shared" si="1"/>
        <v>100</v>
      </c>
    </row>
    <row r="13" spans="1:9" ht="30" customHeight="1" x14ac:dyDescent="0.25">
      <c r="A13" s="14" t="s">
        <v>49</v>
      </c>
      <c r="B13" s="32" t="s">
        <v>24</v>
      </c>
      <c r="C13" s="31">
        <v>0</v>
      </c>
      <c r="D13" s="10"/>
      <c r="E13" s="10"/>
      <c r="F13" s="10"/>
      <c r="G13" s="11"/>
      <c r="H13" s="1">
        <f t="shared" si="0"/>
        <v>0</v>
      </c>
      <c r="I13" s="9">
        <f t="shared" si="1"/>
        <v>0</v>
      </c>
    </row>
    <row r="14" spans="1:9" ht="30" customHeight="1" x14ac:dyDescent="0.25">
      <c r="A14" s="14" t="s">
        <v>51</v>
      </c>
      <c r="B14" s="32" t="s">
        <v>34</v>
      </c>
      <c r="C14" s="31">
        <v>1</v>
      </c>
      <c r="D14" s="10"/>
      <c r="E14" s="10"/>
      <c r="F14" s="10"/>
      <c r="G14" s="11"/>
      <c r="H14" s="1">
        <f t="shared" si="0"/>
        <v>1</v>
      </c>
      <c r="I14" s="9">
        <f t="shared" si="1"/>
        <v>100</v>
      </c>
    </row>
    <row r="15" spans="1:9" ht="30" customHeight="1" x14ac:dyDescent="0.25">
      <c r="A15" s="14" t="s">
        <v>27</v>
      </c>
      <c r="B15" s="32" t="s">
        <v>28</v>
      </c>
      <c r="C15" s="31">
        <v>1</v>
      </c>
      <c r="D15" s="10"/>
      <c r="E15" s="10"/>
      <c r="F15" s="10"/>
      <c r="G15" s="11"/>
      <c r="H15" s="1">
        <f t="shared" si="0"/>
        <v>1</v>
      </c>
      <c r="I15" s="9">
        <f t="shared" si="1"/>
        <v>100</v>
      </c>
    </row>
    <row r="16" spans="1:9" ht="30" customHeight="1" x14ac:dyDescent="0.25">
      <c r="A16" s="14" t="s">
        <v>9</v>
      </c>
      <c r="B16" s="32" t="s">
        <v>29</v>
      </c>
      <c r="C16" s="31">
        <v>1</v>
      </c>
      <c r="D16" s="10"/>
      <c r="E16" s="10"/>
      <c r="F16" s="10"/>
      <c r="G16" s="11"/>
      <c r="H16" s="1">
        <f t="shared" si="0"/>
        <v>1</v>
      </c>
      <c r="I16" s="9">
        <f t="shared" si="1"/>
        <v>100</v>
      </c>
    </row>
    <row r="17" spans="1:9" ht="30" customHeight="1" x14ac:dyDescent="0.25">
      <c r="A17" s="14" t="s">
        <v>13</v>
      </c>
      <c r="B17" s="32" t="s">
        <v>17</v>
      </c>
      <c r="C17" s="31">
        <v>1</v>
      </c>
      <c r="D17" s="10"/>
      <c r="E17" s="10"/>
      <c r="F17" s="10"/>
      <c r="G17" s="11"/>
      <c r="H17" s="1">
        <f t="shared" si="0"/>
        <v>1</v>
      </c>
      <c r="I17" s="9">
        <f>(H16*100)/($H$6)</f>
        <v>100</v>
      </c>
    </row>
    <row r="18" spans="1:9" ht="30" customHeight="1" x14ac:dyDescent="0.25">
      <c r="A18" s="14" t="s">
        <v>35</v>
      </c>
      <c r="B18" s="32" t="s">
        <v>36</v>
      </c>
      <c r="C18" s="31">
        <v>0</v>
      </c>
      <c r="D18" s="10"/>
      <c r="E18" s="10"/>
      <c r="F18" s="10"/>
      <c r="G18" s="11"/>
      <c r="H18" s="1">
        <f t="shared" si="0"/>
        <v>0</v>
      </c>
      <c r="I18" s="9">
        <f>(H17*100)/($H$6)</f>
        <v>100</v>
      </c>
    </row>
    <row r="19" spans="1:9" ht="30" customHeight="1" x14ac:dyDescent="0.25">
      <c r="A19" s="14" t="s">
        <v>10</v>
      </c>
      <c r="B19" s="32" t="s">
        <v>25</v>
      </c>
      <c r="C19" s="31">
        <v>1</v>
      </c>
      <c r="D19" s="10"/>
      <c r="E19" s="10"/>
      <c r="F19" s="10"/>
      <c r="G19" s="11"/>
      <c r="H19" s="1">
        <f t="shared" si="0"/>
        <v>1</v>
      </c>
      <c r="I19" s="9">
        <f t="shared" si="1"/>
        <v>100</v>
      </c>
    </row>
    <row r="20" spans="1:9" ht="30" customHeight="1" x14ac:dyDescent="0.25">
      <c r="A20" s="14" t="s">
        <v>11</v>
      </c>
      <c r="B20" s="32" t="s">
        <v>25</v>
      </c>
      <c r="C20" s="31">
        <v>1</v>
      </c>
      <c r="D20" s="10"/>
      <c r="E20" s="10"/>
      <c r="F20" s="10"/>
      <c r="G20" s="11"/>
      <c r="H20" s="1">
        <f t="shared" si="0"/>
        <v>1</v>
      </c>
      <c r="I20" s="9">
        <f t="shared" si="1"/>
        <v>100</v>
      </c>
    </row>
    <row r="21" spans="1:9" ht="30" customHeight="1" x14ac:dyDescent="0.25">
      <c r="A21" s="14" t="s">
        <v>30</v>
      </c>
      <c r="B21" s="32" t="s">
        <v>25</v>
      </c>
      <c r="C21" s="31">
        <v>1</v>
      </c>
      <c r="D21" s="10"/>
      <c r="E21" s="10"/>
      <c r="F21" s="10"/>
      <c r="G21" s="11"/>
      <c r="H21" s="1">
        <f t="shared" si="0"/>
        <v>1</v>
      </c>
      <c r="I21" s="9">
        <f t="shared" si="1"/>
        <v>100</v>
      </c>
    </row>
    <row r="22" spans="1:9" ht="30" customHeight="1" x14ac:dyDescent="0.25">
      <c r="A22" s="14" t="s">
        <v>8</v>
      </c>
      <c r="B22" s="32" t="s">
        <v>25</v>
      </c>
      <c r="C22" s="31">
        <v>1</v>
      </c>
      <c r="D22" s="10"/>
      <c r="E22" s="10"/>
      <c r="F22" s="10"/>
      <c r="G22" s="11"/>
      <c r="H22" s="1">
        <f t="shared" si="0"/>
        <v>1</v>
      </c>
      <c r="I22" s="9">
        <f t="shared" si="1"/>
        <v>100</v>
      </c>
    </row>
    <row r="23" spans="1:9" ht="30" customHeight="1" x14ac:dyDescent="0.25">
      <c r="A23" s="14" t="s">
        <v>50</v>
      </c>
      <c r="B23" s="33" t="s">
        <v>42</v>
      </c>
      <c r="C23" s="31">
        <v>1</v>
      </c>
      <c r="D23" s="10"/>
      <c r="E23" s="10"/>
      <c r="F23" s="10"/>
      <c r="G23" s="11"/>
      <c r="H23" s="1">
        <f t="shared" si="0"/>
        <v>1</v>
      </c>
      <c r="I23" s="9">
        <f t="shared" si="1"/>
        <v>100</v>
      </c>
    </row>
    <row r="24" spans="1:9" ht="30" customHeight="1" x14ac:dyDescent="0.25">
      <c r="A24" s="14" t="s">
        <v>14</v>
      </c>
      <c r="B24" s="32" t="s">
        <v>37</v>
      </c>
      <c r="C24" s="31">
        <v>1</v>
      </c>
      <c r="D24" s="10"/>
      <c r="E24" s="10"/>
      <c r="F24" s="10"/>
      <c r="G24" s="11"/>
      <c r="H24" s="1">
        <f t="shared" si="0"/>
        <v>1</v>
      </c>
      <c r="I24" s="9">
        <f t="shared" si="1"/>
        <v>100</v>
      </c>
    </row>
    <row r="25" spans="1:9" s="8" customFormat="1" ht="24.95" customHeight="1" x14ac:dyDescent="0.2">
      <c r="A25" s="18" t="s">
        <v>4</v>
      </c>
      <c r="B25" s="19"/>
      <c r="C25" s="7">
        <f>SUM(C6:C24)/19*100</f>
        <v>89.473684210526315</v>
      </c>
      <c r="D25" s="7">
        <f>SUM(D6:D19)/14*100</f>
        <v>0</v>
      </c>
      <c r="E25" s="7">
        <f>SUM(E6:E19)/14*100</f>
        <v>0</v>
      </c>
      <c r="F25" s="7">
        <f>SUM(F6:F19)/14*100</f>
        <v>0</v>
      </c>
      <c r="G25" s="7">
        <f>SUM(G6:G19)/14*100</f>
        <v>0</v>
      </c>
      <c r="H25" s="7"/>
      <c r="I25" s="7"/>
    </row>
  </sheetData>
  <mergeCells count="6">
    <mergeCell ref="A25:B25"/>
    <mergeCell ref="A1:I1"/>
    <mergeCell ref="A2:I2"/>
    <mergeCell ref="A3:I3"/>
    <mergeCell ref="A4:B4"/>
    <mergeCell ref="D4:I4"/>
  </mergeCells>
  <pageMargins left="0.7" right="0.7" top="0.75" bottom="0.75" header="0.3" footer="0.3"/>
  <pageSetup orientation="portrait" r:id="rId1"/>
  <ignoredErrors>
    <ignoredError sqref="C25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zoomScaleNormal="100" workbookViewId="0">
      <selection activeCell="A4" sqref="A4:B4"/>
    </sheetView>
  </sheetViews>
  <sheetFormatPr baseColWidth="10" defaultColWidth="11.42578125" defaultRowHeight="15" x14ac:dyDescent="0.25"/>
  <cols>
    <col min="1" max="1" width="28.7109375" style="2" customWidth="1"/>
    <col min="2" max="2" width="30.7109375" style="2" customWidth="1"/>
    <col min="3" max="12" width="13.7109375" style="2" customWidth="1"/>
    <col min="13" max="16384" width="11.42578125" style="2"/>
  </cols>
  <sheetData>
    <row r="1" spans="1:12" ht="24.9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ht="24.95" customHeight="1" x14ac:dyDescent="0.25">
      <c r="A2" s="25" t="s">
        <v>32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2" ht="24.95" customHeight="1" x14ac:dyDescent="0.25">
      <c r="A3" s="15" t="s">
        <v>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s="3" customFormat="1" ht="24.95" customHeight="1" x14ac:dyDescent="0.2">
      <c r="A4" s="18" t="s">
        <v>7</v>
      </c>
      <c r="B4" s="19"/>
      <c r="C4" s="20" t="s">
        <v>15</v>
      </c>
      <c r="D4" s="20"/>
      <c r="E4" s="20"/>
      <c r="F4" s="20"/>
      <c r="G4" s="20"/>
      <c r="H4" s="20"/>
      <c r="I4" s="20"/>
      <c r="J4" s="20"/>
      <c r="K4" s="20"/>
      <c r="L4" s="21"/>
    </row>
    <row r="5" spans="1:12" s="3" customFormat="1" ht="24.95" customHeight="1" x14ac:dyDescent="0.2">
      <c r="A5" s="4" t="s">
        <v>1</v>
      </c>
      <c r="B5" s="4" t="s">
        <v>2</v>
      </c>
      <c r="C5" s="5">
        <v>46051</v>
      </c>
      <c r="D5" s="5" t="s">
        <v>18</v>
      </c>
      <c r="E5" s="5">
        <v>46107</v>
      </c>
      <c r="F5" s="5" t="s">
        <v>19</v>
      </c>
      <c r="G5" s="5">
        <v>46170</v>
      </c>
      <c r="H5" s="5" t="s">
        <v>20</v>
      </c>
      <c r="I5" s="5">
        <v>46233</v>
      </c>
      <c r="J5" s="5">
        <v>46247</v>
      </c>
      <c r="K5" s="6" t="s">
        <v>3</v>
      </c>
      <c r="L5" s="6" t="s">
        <v>6</v>
      </c>
    </row>
    <row r="6" spans="1:12" ht="30" customHeight="1" x14ac:dyDescent="0.25">
      <c r="A6" s="14" t="s">
        <v>26</v>
      </c>
      <c r="B6" s="13" t="s">
        <v>33</v>
      </c>
      <c r="C6" s="12">
        <v>1</v>
      </c>
      <c r="D6" s="28" t="s">
        <v>38</v>
      </c>
      <c r="E6" s="12">
        <v>1</v>
      </c>
      <c r="F6" s="28" t="s">
        <v>38</v>
      </c>
      <c r="G6" s="10">
        <v>1</v>
      </c>
      <c r="H6" s="28" t="s">
        <v>38</v>
      </c>
      <c r="I6" s="10">
        <v>1</v>
      </c>
      <c r="J6" s="10">
        <v>1</v>
      </c>
      <c r="K6" s="1">
        <f>SUM(C6:J6)</f>
        <v>5</v>
      </c>
      <c r="L6" s="9">
        <f>(K6*100)/($K$6)</f>
        <v>100</v>
      </c>
    </row>
    <row r="7" spans="1:12" ht="30" customHeight="1" x14ac:dyDescent="0.25">
      <c r="A7" s="14" t="s">
        <v>12</v>
      </c>
      <c r="B7" s="14" t="s">
        <v>16</v>
      </c>
      <c r="C7" s="12">
        <v>0</v>
      </c>
      <c r="D7" s="29"/>
      <c r="E7" s="12">
        <v>1</v>
      </c>
      <c r="F7" s="29"/>
      <c r="G7" s="10">
        <v>0</v>
      </c>
      <c r="H7" s="29"/>
      <c r="I7" s="10">
        <v>1</v>
      </c>
      <c r="J7" s="10">
        <v>1</v>
      </c>
      <c r="K7" s="1">
        <f>SUM(C7:J7)</f>
        <v>3</v>
      </c>
      <c r="L7" s="9">
        <f t="shared" ref="L7:L19" si="0">(K7*100)/($K$6)</f>
        <v>60</v>
      </c>
    </row>
    <row r="8" spans="1:12" ht="30" customHeight="1" x14ac:dyDescent="0.25">
      <c r="A8" s="14" t="s">
        <v>39</v>
      </c>
      <c r="B8" s="14" t="s">
        <v>24</v>
      </c>
      <c r="C8" s="12">
        <v>0</v>
      </c>
      <c r="D8" s="29"/>
      <c r="E8" s="12">
        <v>1</v>
      </c>
      <c r="F8" s="29"/>
      <c r="G8" s="10">
        <v>1</v>
      </c>
      <c r="H8" s="29"/>
      <c r="I8" s="10">
        <v>1</v>
      </c>
      <c r="J8" s="10">
        <v>0</v>
      </c>
      <c r="K8" s="1">
        <f>SUM(C8:J8)</f>
        <v>3</v>
      </c>
      <c r="L8" s="9">
        <f t="shared" si="0"/>
        <v>60</v>
      </c>
    </row>
    <row r="9" spans="1:12" ht="30" customHeight="1" x14ac:dyDescent="0.25">
      <c r="A9" s="14" t="s">
        <v>40</v>
      </c>
      <c r="B9" s="14" t="s">
        <v>34</v>
      </c>
      <c r="C9" s="12">
        <v>1</v>
      </c>
      <c r="D9" s="29"/>
      <c r="E9" s="12">
        <v>1</v>
      </c>
      <c r="F9" s="29"/>
      <c r="G9" s="10">
        <v>1</v>
      </c>
      <c r="H9" s="29"/>
      <c r="I9" s="10">
        <v>1</v>
      </c>
      <c r="J9" s="10">
        <v>1</v>
      </c>
      <c r="K9" s="1">
        <f>SUM(C9:J9)</f>
        <v>5</v>
      </c>
      <c r="L9" s="9">
        <f t="shared" si="0"/>
        <v>100</v>
      </c>
    </row>
    <row r="10" spans="1:12" ht="30" customHeight="1" x14ac:dyDescent="0.25">
      <c r="A10" s="14" t="s">
        <v>27</v>
      </c>
      <c r="B10" s="14" t="s">
        <v>28</v>
      </c>
      <c r="C10" s="12">
        <v>1</v>
      </c>
      <c r="D10" s="29"/>
      <c r="E10" s="12">
        <v>1</v>
      </c>
      <c r="F10" s="29"/>
      <c r="G10" s="10">
        <v>1</v>
      </c>
      <c r="H10" s="29"/>
      <c r="I10" s="10">
        <v>1</v>
      </c>
      <c r="J10" s="10">
        <v>1</v>
      </c>
      <c r="K10" s="1">
        <f>SUM(C10:J10)</f>
        <v>5</v>
      </c>
      <c r="L10" s="9">
        <f t="shared" si="0"/>
        <v>100</v>
      </c>
    </row>
    <row r="11" spans="1:12" ht="30" customHeight="1" x14ac:dyDescent="0.25">
      <c r="A11" s="14" t="s">
        <v>9</v>
      </c>
      <c r="B11" s="14" t="s">
        <v>29</v>
      </c>
      <c r="C11" s="12">
        <v>0</v>
      </c>
      <c r="D11" s="29"/>
      <c r="E11" s="12">
        <v>1</v>
      </c>
      <c r="F11" s="29"/>
      <c r="G11" s="10">
        <v>1</v>
      </c>
      <c r="H11" s="29"/>
      <c r="I11" s="10">
        <v>0</v>
      </c>
      <c r="J11" s="10">
        <v>0</v>
      </c>
      <c r="K11" s="1">
        <f>SUM(C11:J11)</f>
        <v>2</v>
      </c>
      <c r="L11" s="9">
        <f t="shared" si="0"/>
        <v>40</v>
      </c>
    </row>
    <row r="12" spans="1:12" ht="30" customHeight="1" x14ac:dyDescent="0.25">
      <c r="A12" s="14" t="s">
        <v>13</v>
      </c>
      <c r="B12" s="14" t="s">
        <v>17</v>
      </c>
      <c r="C12" s="12">
        <v>1</v>
      </c>
      <c r="D12" s="29"/>
      <c r="E12" s="12">
        <v>0</v>
      </c>
      <c r="F12" s="29"/>
      <c r="G12" s="10">
        <v>1</v>
      </c>
      <c r="H12" s="29"/>
      <c r="I12" s="10">
        <v>1</v>
      </c>
      <c r="J12" s="10">
        <v>1</v>
      </c>
      <c r="K12" s="1">
        <f>SUM(C12:J12)</f>
        <v>4</v>
      </c>
      <c r="L12" s="9">
        <f t="shared" si="0"/>
        <v>80</v>
      </c>
    </row>
    <row r="13" spans="1:12" ht="30" customHeight="1" x14ac:dyDescent="0.25">
      <c r="A13" s="14" t="s">
        <v>35</v>
      </c>
      <c r="B13" s="14" t="s">
        <v>36</v>
      </c>
      <c r="C13" s="12">
        <v>0</v>
      </c>
      <c r="D13" s="29"/>
      <c r="E13" s="12">
        <v>1</v>
      </c>
      <c r="F13" s="29"/>
      <c r="G13" s="10">
        <v>0</v>
      </c>
      <c r="H13" s="29"/>
      <c r="I13" s="10">
        <v>0</v>
      </c>
      <c r="J13" s="10">
        <v>0</v>
      </c>
      <c r="K13" s="1">
        <f>SUM(C13:J13)</f>
        <v>1</v>
      </c>
      <c r="L13" s="9">
        <f t="shared" si="0"/>
        <v>20</v>
      </c>
    </row>
    <row r="14" spans="1:12" ht="30" customHeight="1" x14ac:dyDescent="0.25">
      <c r="A14" s="14" t="s">
        <v>10</v>
      </c>
      <c r="B14" s="14" t="s">
        <v>25</v>
      </c>
      <c r="C14" s="12">
        <v>1</v>
      </c>
      <c r="D14" s="29"/>
      <c r="E14" s="12">
        <v>1</v>
      </c>
      <c r="F14" s="29"/>
      <c r="G14" s="10">
        <v>1</v>
      </c>
      <c r="H14" s="29"/>
      <c r="I14" s="10">
        <v>0</v>
      </c>
      <c r="J14" s="10">
        <v>1</v>
      </c>
      <c r="K14" s="1">
        <f>SUM(C14:J14)</f>
        <v>4</v>
      </c>
      <c r="L14" s="9">
        <f t="shared" si="0"/>
        <v>80</v>
      </c>
    </row>
    <row r="15" spans="1:12" ht="30" customHeight="1" x14ac:dyDescent="0.25">
      <c r="A15" s="14" t="s">
        <v>11</v>
      </c>
      <c r="B15" s="14" t="s">
        <v>25</v>
      </c>
      <c r="C15" s="12">
        <v>1</v>
      </c>
      <c r="D15" s="29"/>
      <c r="E15" s="12">
        <v>1</v>
      </c>
      <c r="F15" s="29"/>
      <c r="G15" s="10">
        <v>1</v>
      </c>
      <c r="H15" s="29"/>
      <c r="I15" s="10">
        <v>1</v>
      </c>
      <c r="J15" s="10">
        <v>1</v>
      </c>
      <c r="K15" s="1">
        <f>SUM(C15:J15)</f>
        <v>5</v>
      </c>
      <c r="L15" s="9">
        <f t="shared" si="0"/>
        <v>100</v>
      </c>
    </row>
    <row r="16" spans="1:12" ht="30" customHeight="1" x14ac:dyDescent="0.25">
      <c r="A16" s="14" t="s">
        <v>30</v>
      </c>
      <c r="B16" s="14" t="s">
        <v>25</v>
      </c>
      <c r="C16" s="12">
        <v>0</v>
      </c>
      <c r="D16" s="29"/>
      <c r="E16" s="12">
        <v>1</v>
      </c>
      <c r="F16" s="29"/>
      <c r="G16" s="10">
        <v>1</v>
      </c>
      <c r="H16" s="29"/>
      <c r="I16" s="10">
        <v>1</v>
      </c>
      <c r="J16" s="10">
        <v>1</v>
      </c>
      <c r="K16" s="1">
        <f>SUM(C16:J16)</f>
        <v>4</v>
      </c>
      <c r="L16" s="9">
        <f t="shared" si="0"/>
        <v>80</v>
      </c>
    </row>
    <row r="17" spans="1:12" ht="30" customHeight="1" x14ac:dyDescent="0.25">
      <c r="A17" s="14" t="s">
        <v>8</v>
      </c>
      <c r="B17" s="14" t="s">
        <v>25</v>
      </c>
      <c r="C17" s="12">
        <v>0</v>
      </c>
      <c r="D17" s="29"/>
      <c r="E17" s="12">
        <v>1</v>
      </c>
      <c r="F17" s="29"/>
      <c r="G17" s="10">
        <v>0</v>
      </c>
      <c r="H17" s="29"/>
      <c r="I17" s="10">
        <v>1</v>
      </c>
      <c r="J17" s="10">
        <v>0</v>
      </c>
      <c r="K17" s="1">
        <f>SUM(C17:J17)</f>
        <v>2</v>
      </c>
      <c r="L17" s="9">
        <f>(K16*100)/($K$6)</f>
        <v>80</v>
      </c>
    </row>
    <row r="18" spans="1:12" ht="30" customHeight="1" x14ac:dyDescent="0.25">
      <c r="A18" s="14" t="s">
        <v>41</v>
      </c>
      <c r="B18" s="13" t="s">
        <v>42</v>
      </c>
      <c r="C18" s="12">
        <v>1</v>
      </c>
      <c r="D18" s="29"/>
      <c r="E18" s="12">
        <v>1</v>
      </c>
      <c r="F18" s="29"/>
      <c r="G18" s="10">
        <v>1</v>
      </c>
      <c r="H18" s="29"/>
      <c r="I18" s="10">
        <v>1</v>
      </c>
      <c r="J18" s="10">
        <v>1</v>
      </c>
      <c r="K18" s="1">
        <f>SUM(C18:J18)</f>
        <v>5</v>
      </c>
      <c r="L18" s="9">
        <f>(K17*100)/($K$6)</f>
        <v>40</v>
      </c>
    </row>
    <row r="19" spans="1:12" ht="30" customHeight="1" x14ac:dyDescent="0.25">
      <c r="A19" s="14" t="s">
        <v>14</v>
      </c>
      <c r="B19" s="13" t="s">
        <v>37</v>
      </c>
      <c r="C19" s="12">
        <v>1</v>
      </c>
      <c r="D19" s="30"/>
      <c r="E19" s="12">
        <v>1</v>
      </c>
      <c r="F19" s="30"/>
      <c r="G19" s="10">
        <v>1</v>
      </c>
      <c r="H19" s="30"/>
      <c r="I19" s="10">
        <v>1</v>
      </c>
      <c r="J19" s="10">
        <v>1</v>
      </c>
      <c r="K19" s="1">
        <f>SUM(C19:J19)</f>
        <v>5</v>
      </c>
      <c r="L19" s="9">
        <f t="shared" si="0"/>
        <v>100</v>
      </c>
    </row>
    <row r="20" spans="1:12" s="8" customFormat="1" ht="24.95" customHeight="1" x14ac:dyDescent="0.2">
      <c r="A20" s="18" t="s">
        <v>4</v>
      </c>
      <c r="B20" s="19"/>
      <c r="C20" s="7">
        <f>SUM(C6:C19)/14*100</f>
        <v>57.142857142857139</v>
      </c>
      <c r="D20" s="7">
        <f t="shared" ref="D20:H20" si="1">SUM(D6:D19)/14*100</f>
        <v>0</v>
      </c>
      <c r="E20" s="7">
        <f t="shared" si="1"/>
        <v>92.857142857142861</v>
      </c>
      <c r="F20" s="7">
        <f t="shared" si="1"/>
        <v>0</v>
      </c>
      <c r="G20" s="7">
        <f t="shared" si="1"/>
        <v>78.571428571428569</v>
      </c>
      <c r="H20" s="7">
        <f t="shared" si="1"/>
        <v>0</v>
      </c>
      <c r="I20" s="7">
        <f>SUM(I6:I19)/14*100</f>
        <v>78.571428571428569</v>
      </c>
      <c r="J20" s="7">
        <f>SUM(J6:J19)/14*100</f>
        <v>71.428571428571431</v>
      </c>
      <c r="K20" s="7"/>
      <c r="L20" s="7" t="e">
        <f>SUM(#REF!)/13*100</f>
        <v>#REF!</v>
      </c>
    </row>
    <row r="21" spans="1:12" x14ac:dyDescent="0.25">
      <c r="E21" s="2">
        <v>1</v>
      </c>
    </row>
    <row r="22" spans="1:12" x14ac:dyDescent="0.25">
      <c r="E22" s="2">
        <v>1</v>
      </c>
    </row>
    <row r="23" spans="1:12" x14ac:dyDescent="0.25">
      <c r="E23" s="2">
        <v>1</v>
      </c>
    </row>
  </sheetData>
  <mergeCells count="9">
    <mergeCell ref="A3:L3"/>
    <mergeCell ref="A20:B20"/>
    <mergeCell ref="A4:B4"/>
    <mergeCell ref="C4:L4"/>
    <mergeCell ref="A1:L1"/>
    <mergeCell ref="A2:L2"/>
    <mergeCell ref="D6:D19"/>
    <mergeCell ref="F6:F19"/>
    <mergeCell ref="H6:H19"/>
  </mergeCells>
  <hyperlinks>
    <hyperlink ref="D6:D19" r:id="rId1" display="Se informa que durante el mes el Comité no sesionó" xr:uid="{DDEF545C-AE29-4B78-A6A9-1DF4FD5E6FE3}"/>
    <hyperlink ref="F6:F19" r:id="rId2" display="Se informa que durante el mes el Comité no sesionó" xr:uid="{D11AFBDB-26A0-4116-B792-BB2114C12224}"/>
    <hyperlink ref="H6:H19" r:id="rId3" display="Se informa que durante el mes el Comité no sesionó" xr:uid="{6896235B-EF0C-450A-B26B-AC4A1712A68D}"/>
  </hyperlinks>
  <pageMargins left="0.7" right="0.7" top="0.75" bottom="0.75" header="0.3" footer="0.3"/>
  <pageSetup orientation="portrait" r:id="rId4"/>
  <ignoredErrors>
    <ignoredError sqref="C20 E20 G20 I20:J20" formulaRange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Estadística SEPT-DICIEMBRE</vt:lpstr>
      <vt:lpstr>Estadística ENERO-AGOSTO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2026-09-14T19:44:41Z</dcterms:modified>
</cp:coreProperties>
</file>